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theme/themeOverride1.xml" ContentType="application/vnd.openxmlformats-officedocument.themeOverride+xml"/>
  <Override PartName="/xl/drawings/drawing4.xml" ContentType="application/vnd.openxmlformats-officedocument.drawing+xml"/>
  <Override PartName="/xl/charts/chart4.xml" ContentType="application/vnd.openxmlformats-officedocument.drawingml.chart+xml"/>
  <Override PartName="/xl/theme/themeOverride2.xml" ContentType="application/vnd.openxmlformats-officedocument.themeOverride+xml"/>
  <Override PartName="/xl/drawings/drawing5.xml" ContentType="application/vnd.openxmlformats-officedocument.drawing+xml"/>
  <Override PartName="/xl/charts/chart5.xml" ContentType="application/vnd.openxmlformats-officedocument.drawingml.chart+xml"/>
  <Override PartName="/xl/theme/themeOverride3.xml" ContentType="application/vnd.openxmlformats-officedocument.themeOverride+xml"/>
  <Override PartName="/xl/drawings/drawing6.xml" ContentType="application/vnd.openxmlformats-officedocument.drawing+xml"/>
  <Override PartName="/xl/charts/chart6.xml" ContentType="application/vnd.openxmlformats-officedocument.drawingml.chart+xml"/>
  <Override PartName="/xl/theme/themeOverride4.xml" ContentType="application/vnd.openxmlformats-officedocument.themeOverride+xml"/>
  <Override PartName="/xl/drawings/drawing7.xml" ContentType="application/vnd.openxmlformats-officedocument.drawing+xml"/>
  <Override PartName="/xl/charts/chart7.xml" ContentType="application/vnd.openxmlformats-officedocument.drawingml.chart+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40" yWindow="825" windowWidth="15480" windowHeight="9255" tabRatio="977" firstSheet="3" activeTab="26"/>
  </bookViews>
  <sheets>
    <sheet name="ج1" sheetId="1" r:id="rId1"/>
    <sheet name="ج2" sheetId="2" r:id="rId2"/>
    <sheet name="ج3" sheetId="3" r:id="rId3"/>
    <sheet name="ج4" sheetId="4" r:id="rId4"/>
    <sheet name="ج5" sheetId="5" r:id="rId5"/>
    <sheet name="ج6" sheetId="6" r:id="rId6"/>
    <sheet name="ج7" sheetId="7" r:id="rId7"/>
    <sheet name="ج8" sheetId="8" r:id="rId8"/>
    <sheet name="ج9" sheetId="9" r:id="rId9"/>
    <sheet name="ج10" sheetId="10" r:id="rId10"/>
    <sheet name="ج11" sheetId="11" r:id="rId11"/>
    <sheet name="ج12" sheetId="12" r:id="rId12"/>
    <sheet name="ج13" sheetId="13" r:id="rId13"/>
    <sheet name="ج14" sheetId="14" r:id="rId14"/>
    <sheet name="ج15" sheetId="15" r:id="rId15"/>
    <sheet name="ج16" sheetId="16" r:id="rId16"/>
    <sheet name="17ج" sheetId="17" r:id="rId17"/>
    <sheet name="ج18" sheetId="18" r:id="rId18"/>
    <sheet name="ج19" sheetId="19" r:id="rId19"/>
    <sheet name="20-21-22" sheetId="20" r:id="rId20"/>
    <sheet name="28-29-30-" sheetId="21" r:id="rId21"/>
    <sheet name="31-32-" sheetId="22" r:id="rId22"/>
    <sheet name="33-34-35" sheetId="23" r:id="rId23"/>
    <sheet name="36-37-38-" sheetId="24" r:id="rId24"/>
    <sheet name="25-26-27" sheetId="27" r:id="rId25"/>
    <sheet name="39-40-41" sheetId="25" r:id="rId26"/>
    <sheet name="23-24" sheetId="26" r:id="rId27"/>
  </sheets>
  <definedNames>
    <definedName name="_xlnm.Print_Area" localSheetId="16">'17ج'!$A$1:$D$24</definedName>
    <definedName name="_xlnm.Print_Area" localSheetId="19">'20-21-22'!$A$1:$F$35</definedName>
    <definedName name="_xlnm.Print_Area" localSheetId="24">'25-26-27'!$A$1:$G$28</definedName>
    <definedName name="_xlnm.Print_Area" localSheetId="20">'28-29-30-'!$A$1:$D$44</definedName>
    <definedName name="_xlnm.Print_Area" localSheetId="23">'36-37-38-'!$A$1:$G$28</definedName>
    <definedName name="_xlnm.Print_Area" localSheetId="25">'39-40-41'!$A$1:$D$42</definedName>
    <definedName name="_xlnm.Print_Area" localSheetId="0">ج1!$A$1:$F$15</definedName>
    <definedName name="_xlnm.Print_Area" localSheetId="9">ج10!$A$1:$J$39</definedName>
    <definedName name="_xlnm.Print_Area" localSheetId="10">ج11!$A$1:$E$28</definedName>
    <definedName name="_xlnm.Print_Area" localSheetId="11">ج12!$A$1:$F$28</definedName>
    <definedName name="_xlnm.Print_Area" localSheetId="12">ج13!$A$1:$E$45</definedName>
    <definedName name="_xlnm.Print_Area" localSheetId="13">ج14!$A$1:$G$46</definedName>
    <definedName name="_xlnm.Print_Area" localSheetId="1">ج2!$A$1:$I$52</definedName>
    <definedName name="_xlnm.Print_Area" localSheetId="4">ج5!$A$1:$H$38</definedName>
    <definedName name="_xlnm.Print_Area" localSheetId="5">ج6!$A$1:$F$30</definedName>
    <definedName name="_xlnm.Print_Area" localSheetId="6">ج7!$A$1:$H$30</definedName>
    <definedName name="_xlnm.Print_Area" localSheetId="7">ج8!$A$1:$G$29</definedName>
    <definedName name="_xlnm.Print_Area" localSheetId="8">ج9!$A$1:$K$41</definedName>
  </definedNames>
  <calcPr calcId="144525"/>
</workbook>
</file>

<file path=xl/calcChain.xml><?xml version="1.0" encoding="utf-8"?>
<calcChain xmlns="http://schemas.openxmlformats.org/spreadsheetml/2006/main">
  <c r="C21" i="17" l="1"/>
  <c r="F22" i="2" l="1"/>
  <c r="F12" i="2"/>
  <c r="F14" i="2"/>
  <c r="F21" i="2"/>
  <c r="F20" i="2"/>
  <c r="F19" i="2"/>
  <c r="F18" i="2"/>
  <c r="F17" i="2"/>
  <c r="F16" i="2"/>
  <c r="F15" i="2"/>
  <c r="F13" i="2"/>
  <c r="F8" i="2"/>
  <c r="F11" i="2"/>
  <c r="F10" i="2"/>
  <c r="F9" i="2"/>
  <c r="D27" i="7" l="1"/>
  <c r="C27" i="7"/>
  <c r="D23" i="13" l="1"/>
  <c r="F14" i="15"/>
  <c r="B41" i="25"/>
  <c r="B28" i="25"/>
  <c r="B13" i="25"/>
  <c r="B25" i="24"/>
  <c r="B16" i="24"/>
  <c r="F8" i="24"/>
  <c r="F8" i="27"/>
  <c r="B19" i="26" l="1"/>
  <c r="E8" i="20"/>
  <c r="F27" i="8" l="1"/>
  <c r="F17" i="8"/>
  <c r="D27" i="8"/>
  <c r="F27" i="7" l="1"/>
  <c r="C27" i="8"/>
  <c r="T9" i="3" l="1"/>
  <c r="B27" i="8"/>
  <c r="B27" i="7" l="1"/>
  <c r="B21" i="20" l="1"/>
  <c r="B34" i="20"/>
  <c r="E33" i="20"/>
  <c r="C33" i="26"/>
  <c r="D20" i="16" l="1"/>
  <c r="D19" i="16"/>
  <c r="D18" i="16"/>
  <c r="D17" i="16"/>
  <c r="D16" i="16"/>
  <c r="D15" i="16"/>
  <c r="D14" i="16"/>
  <c r="D13" i="16"/>
  <c r="D12" i="16"/>
  <c r="D11" i="16"/>
  <c r="D10" i="16"/>
  <c r="D9" i="16"/>
  <c r="D8" i="16"/>
  <c r="D7" i="16"/>
  <c r="G14" i="15"/>
  <c r="F10" i="16" l="1"/>
  <c r="F20" i="16"/>
  <c r="F19" i="16"/>
  <c r="F18" i="16"/>
  <c r="F17" i="16"/>
  <c r="F16" i="16"/>
  <c r="F15" i="16"/>
  <c r="F14" i="16"/>
  <c r="F13" i="16"/>
  <c r="F12" i="16"/>
  <c r="F11" i="16"/>
  <c r="F9" i="16"/>
  <c r="F8" i="16"/>
  <c r="F7" i="16"/>
  <c r="B23" i="14" l="1"/>
  <c r="C23" i="14"/>
  <c r="B21" i="19"/>
  <c r="C21" i="19"/>
  <c r="B21" i="18"/>
  <c r="C21" i="18"/>
  <c r="B21" i="17"/>
  <c r="E21" i="16"/>
  <c r="F21" i="16" s="1"/>
  <c r="B21" i="16"/>
  <c r="D21" i="16" s="1"/>
  <c r="E22" i="14" l="1"/>
  <c r="E21" i="14"/>
  <c r="E20" i="14"/>
  <c r="E19" i="14"/>
  <c r="E18" i="14"/>
  <c r="E17" i="14"/>
  <c r="E16" i="14"/>
  <c r="E15" i="14"/>
  <c r="E14" i="14"/>
  <c r="E13" i="14"/>
  <c r="E12" i="14"/>
  <c r="E11" i="14"/>
  <c r="E10" i="14"/>
  <c r="E9" i="14"/>
  <c r="E23" i="14" s="1"/>
  <c r="E8" i="14"/>
  <c r="D23" i="14"/>
  <c r="F23" i="14"/>
  <c r="B23" i="13"/>
  <c r="C23" i="13"/>
  <c r="E6" i="12"/>
  <c r="E7" i="12"/>
  <c r="E8" i="12"/>
  <c r="E9" i="12"/>
  <c r="E10" i="12"/>
  <c r="E11" i="12"/>
  <c r="E12" i="12"/>
  <c r="E13" i="12"/>
  <c r="E14" i="12"/>
  <c r="E15" i="12"/>
  <c r="E16" i="12"/>
  <c r="E17" i="12"/>
  <c r="E18" i="12"/>
  <c r="E19" i="12"/>
  <c r="E20" i="12"/>
  <c r="E22" i="12"/>
  <c r="E23" i="12"/>
  <c r="E24" i="12"/>
  <c r="B25" i="12"/>
  <c r="E25" i="12" s="1"/>
  <c r="C25" i="12"/>
  <c r="D25" i="12"/>
  <c r="D8" i="11"/>
  <c r="D9" i="11"/>
  <c r="D10" i="11"/>
  <c r="D11" i="11"/>
  <c r="D12" i="11"/>
  <c r="D13" i="11"/>
  <c r="D14" i="11"/>
  <c r="D15" i="11"/>
  <c r="D16" i="11"/>
  <c r="D17" i="11"/>
  <c r="D18" i="11"/>
  <c r="D19" i="11"/>
  <c r="D20" i="11"/>
  <c r="D21" i="11"/>
  <c r="D22" i="11"/>
  <c r="D24" i="11"/>
  <c r="D25" i="11"/>
  <c r="D26" i="11"/>
  <c r="B27" i="11"/>
  <c r="D27" i="11" s="1"/>
  <c r="C27" i="11"/>
  <c r="I16" i="10"/>
  <c r="H16" i="10"/>
  <c r="G16" i="10"/>
  <c r="F16" i="10"/>
  <c r="D16" i="10"/>
  <c r="E16" i="10"/>
  <c r="B16" i="10"/>
  <c r="C15" i="10" s="1"/>
  <c r="J15" i="9"/>
  <c r="I15" i="9"/>
  <c r="H15" i="9"/>
  <c r="G15" i="9"/>
  <c r="F15" i="9"/>
  <c r="E15" i="9"/>
  <c r="D15" i="9"/>
  <c r="C13" i="9"/>
  <c r="C11" i="9"/>
  <c r="C8" i="9"/>
  <c r="B15" i="9"/>
  <c r="C14" i="9" s="1"/>
  <c r="E22" i="4"/>
  <c r="F22" i="4"/>
  <c r="B22" i="4"/>
  <c r="D22" i="4"/>
  <c r="S22" i="3"/>
  <c r="R22" i="3"/>
  <c r="Q8" i="3"/>
  <c r="T8" i="3" s="1"/>
  <c r="Q10" i="3"/>
  <c r="T10" i="3" s="1"/>
  <c r="Q11" i="3"/>
  <c r="T11" i="3" s="1"/>
  <c r="Q12" i="3"/>
  <c r="T12" i="3" s="1"/>
  <c r="Q13" i="3"/>
  <c r="T13" i="3" s="1"/>
  <c r="Q14" i="3"/>
  <c r="T14" i="3" s="1"/>
  <c r="Q15" i="3"/>
  <c r="T15" i="3" s="1"/>
  <c r="Q16" i="3"/>
  <c r="T16" i="3" s="1"/>
  <c r="Q17" i="3"/>
  <c r="T17" i="3" s="1"/>
  <c r="Q18" i="3"/>
  <c r="T18" i="3" s="1"/>
  <c r="Q19" i="3"/>
  <c r="T19" i="3" s="1"/>
  <c r="Q20" i="3"/>
  <c r="T20" i="3" s="1"/>
  <c r="Q21" i="3"/>
  <c r="T21" i="3" s="1"/>
  <c r="N22" i="3"/>
  <c r="M22" i="3"/>
  <c r="L22" i="3"/>
  <c r="P22" i="3"/>
  <c r="O22" i="3"/>
  <c r="K22" i="3"/>
  <c r="J8" i="3"/>
  <c r="J9" i="3"/>
  <c r="J10" i="3"/>
  <c r="J11" i="3"/>
  <c r="J12" i="3"/>
  <c r="J13" i="3"/>
  <c r="J14" i="3"/>
  <c r="J15" i="3"/>
  <c r="J16" i="3"/>
  <c r="J17" i="3"/>
  <c r="J18" i="3"/>
  <c r="J19" i="3"/>
  <c r="J20" i="3"/>
  <c r="J21" i="3"/>
  <c r="I22" i="3"/>
  <c r="H22" i="3"/>
  <c r="G22" i="3"/>
  <c r="F22" i="3"/>
  <c r="E22" i="3"/>
  <c r="D22" i="3"/>
  <c r="C22" i="3"/>
  <c r="C10" i="10" l="1"/>
  <c r="C12" i="10"/>
  <c r="C14" i="10"/>
  <c r="C9" i="9"/>
  <c r="C15" i="9" s="1"/>
  <c r="C12" i="9"/>
  <c r="C9" i="10"/>
  <c r="C11" i="10"/>
  <c r="C13" i="10"/>
  <c r="Q22" i="3"/>
  <c r="J22" i="3"/>
  <c r="B22" i="3"/>
  <c r="H22" i="2"/>
  <c r="G22" i="2"/>
  <c r="F7" i="2"/>
  <c r="E22" i="2"/>
  <c r="D22" i="2"/>
  <c r="C22" i="2"/>
  <c r="B22" i="2"/>
  <c r="T22" i="3" l="1"/>
  <c r="C16" i="10"/>
  <c r="B37" i="23" l="1"/>
  <c r="B28" i="23"/>
  <c r="B12" i="23"/>
  <c r="D22" i="22"/>
  <c r="E8" i="22"/>
  <c r="F8" i="22" s="1"/>
  <c r="B42" i="21"/>
  <c r="B30" i="21"/>
  <c r="B15" i="21"/>
  <c r="C27" i="27"/>
  <c r="C19" i="27"/>
  <c r="F11" i="6"/>
  <c r="F7" i="6" l="1"/>
  <c r="F8" i="6"/>
  <c r="F9" i="6"/>
  <c r="F10" i="6"/>
</calcChain>
</file>

<file path=xl/comments1.xml><?xml version="1.0" encoding="utf-8"?>
<comments xmlns="http://schemas.openxmlformats.org/spreadsheetml/2006/main">
  <authors>
    <author>Hp</author>
  </authors>
  <commentList>
    <comment ref="A23" authorId="0">
      <text>
        <r>
          <rPr>
            <b/>
            <sz val="9"/>
            <color indexed="81"/>
            <rFont val="Tahoma"/>
            <charset val="178"/>
          </rPr>
          <t>Hp:</t>
        </r>
        <r>
          <rPr>
            <sz val="9"/>
            <color indexed="81"/>
            <rFont val="Tahoma"/>
            <charset val="178"/>
          </rPr>
          <t xml:space="preserve">
</t>
        </r>
      </text>
    </comment>
  </commentList>
</comments>
</file>

<file path=xl/sharedStrings.xml><?xml version="1.0" encoding="utf-8"?>
<sst xmlns="http://schemas.openxmlformats.org/spreadsheetml/2006/main" count="1563" uniqueCount="681">
  <si>
    <t>Table (2)</t>
  </si>
  <si>
    <t>المحافظة</t>
  </si>
  <si>
    <t>Governorate</t>
  </si>
  <si>
    <t>نينوى</t>
  </si>
  <si>
    <t>Ninevah</t>
  </si>
  <si>
    <t>كركوك</t>
  </si>
  <si>
    <t>Kirkuk</t>
  </si>
  <si>
    <t>ديالى</t>
  </si>
  <si>
    <t>Diala</t>
  </si>
  <si>
    <t>الانبار</t>
  </si>
  <si>
    <t>بغداد</t>
  </si>
  <si>
    <t>Baghdad</t>
  </si>
  <si>
    <t>بابل</t>
  </si>
  <si>
    <t>Babylon</t>
  </si>
  <si>
    <t>كربلاء</t>
  </si>
  <si>
    <t>Kerbela</t>
  </si>
  <si>
    <t>واسط</t>
  </si>
  <si>
    <t>Wasit</t>
  </si>
  <si>
    <t>صلاح الدين</t>
  </si>
  <si>
    <t xml:space="preserve">Salah Al-Deen </t>
  </si>
  <si>
    <t>النجف</t>
  </si>
  <si>
    <t>Najaf</t>
  </si>
  <si>
    <t>القادسية</t>
  </si>
  <si>
    <t>المثنى</t>
  </si>
  <si>
    <t>Muthanna</t>
  </si>
  <si>
    <t>ذي قار</t>
  </si>
  <si>
    <t>Thi-Qar</t>
  </si>
  <si>
    <t>ميسان</t>
  </si>
  <si>
    <t>Missan</t>
  </si>
  <si>
    <t>البصرة</t>
  </si>
  <si>
    <t>Basrah</t>
  </si>
  <si>
    <t>المجموع</t>
  </si>
  <si>
    <t>Total</t>
  </si>
  <si>
    <t>* عدا اقليم كردستان</t>
  </si>
  <si>
    <t>* Excluding Kurdistan Region</t>
  </si>
  <si>
    <t>المصدر:  وزارة الاتصالات</t>
  </si>
  <si>
    <t>Source: Ministry of Communications</t>
  </si>
  <si>
    <t>Table (3)</t>
  </si>
  <si>
    <t>NGN</t>
  </si>
  <si>
    <t>Access</t>
  </si>
  <si>
    <t>-</t>
  </si>
  <si>
    <t>المصدر: وزارة الاتصالات</t>
  </si>
  <si>
    <t>Source: Ministry of Transport</t>
  </si>
  <si>
    <t>Table (4)</t>
  </si>
  <si>
    <t xml:space="preserve">  عدا افليم كردستان*</t>
  </si>
  <si>
    <t xml:space="preserve"> بيانات غير متوفرة -</t>
  </si>
  <si>
    <t>Table (5)</t>
  </si>
  <si>
    <t xml:space="preserve">المجموع </t>
  </si>
  <si>
    <t>المصدر: هيئة الاعلام والاتصالات</t>
  </si>
  <si>
    <t>Figure (4)</t>
  </si>
  <si>
    <t>Table (6)</t>
  </si>
  <si>
    <t>Source: Communication and media Commission and ministry of communications</t>
  </si>
  <si>
    <t>دهوك</t>
  </si>
  <si>
    <t>Dohuk</t>
  </si>
  <si>
    <t>اربيل</t>
  </si>
  <si>
    <t>Erbil</t>
  </si>
  <si>
    <t>سليمانية</t>
  </si>
  <si>
    <t>Sulaimaniya</t>
  </si>
  <si>
    <t>Table (8)</t>
  </si>
  <si>
    <t xml:space="preserve">المصدر : هئية الاعلام والاتصالات </t>
  </si>
  <si>
    <t xml:space="preserve">Source: Commission and media commission </t>
  </si>
  <si>
    <t>Table (9)</t>
  </si>
  <si>
    <t>المجاميع الدولية</t>
  </si>
  <si>
    <t>عدد الطرود البريدية</t>
  </si>
  <si>
    <t>عدد البريد السريع</t>
  </si>
  <si>
    <t>Country group</t>
  </si>
  <si>
    <t>عدد الرسائل</t>
  </si>
  <si>
    <t>عدد المطبوعات</t>
  </si>
  <si>
    <t>عدد الرزم العادية</t>
  </si>
  <si>
    <t>عدد الرزم المسجلة</t>
  </si>
  <si>
    <t>No. of postal parcel</t>
  </si>
  <si>
    <t>Express mail</t>
  </si>
  <si>
    <t>letters</t>
  </si>
  <si>
    <t>publications</t>
  </si>
  <si>
    <t xml:space="preserve">Regular packages </t>
  </si>
  <si>
    <t>Recorded packages</t>
  </si>
  <si>
    <t>اوربا</t>
  </si>
  <si>
    <t>Europe</t>
  </si>
  <si>
    <t>Africa</t>
  </si>
  <si>
    <t>امريكا الشمالية</t>
  </si>
  <si>
    <t>North America</t>
  </si>
  <si>
    <t>امريكا الجنوبية</t>
  </si>
  <si>
    <t>South America</t>
  </si>
  <si>
    <t>استراليا</t>
  </si>
  <si>
    <t>Australia</t>
  </si>
  <si>
    <t>الدول العربية</t>
  </si>
  <si>
    <t>Arab countries</t>
  </si>
  <si>
    <t xml:space="preserve">Source: Ministry of communications </t>
  </si>
  <si>
    <t>Table (10)</t>
  </si>
  <si>
    <t>Country  groups</t>
  </si>
  <si>
    <t>عدد الرزم</t>
  </si>
  <si>
    <t>Source: ministry of Transport</t>
  </si>
  <si>
    <t>Table (11)</t>
  </si>
  <si>
    <t>رسائل عادية</t>
  </si>
  <si>
    <t>مسجلة محلية</t>
  </si>
  <si>
    <t xml:space="preserve">المجموع    </t>
  </si>
  <si>
    <t>Letters</t>
  </si>
  <si>
    <t>Locally recorded</t>
  </si>
  <si>
    <t>Table (12)</t>
  </si>
  <si>
    <t>مطبوعات عادية</t>
  </si>
  <si>
    <t>Table (13)</t>
  </si>
  <si>
    <t>المؤجرة</t>
  </si>
  <si>
    <t>الشاغرة</t>
  </si>
  <si>
    <t xml:space="preserve">عدد صناديق البريد الكلية </t>
  </si>
  <si>
    <t>Rented</t>
  </si>
  <si>
    <t>Empty</t>
  </si>
  <si>
    <t>Total post boxes</t>
  </si>
  <si>
    <t>Source: Ministry of communications</t>
  </si>
  <si>
    <t>Figure (8)</t>
  </si>
  <si>
    <t>Table (14)</t>
  </si>
  <si>
    <t>عدد المكاتب التي تقدم خدمة التوفير</t>
  </si>
  <si>
    <t>عدد المكاتب التي لاتقدم خدمة التوفير</t>
  </si>
  <si>
    <t xml:space="preserve"> عدد المكاتب البريدية الكلية</t>
  </si>
  <si>
    <t>Office provides savings service</t>
  </si>
  <si>
    <t>Office with no savings service</t>
  </si>
  <si>
    <t>Total post offices</t>
  </si>
  <si>
    <t xml:space="preserve"> *عدا اقليم كردستان</t>
  </si>
  <si>
    <t>Figure (9)</t>
  </si>
  <si>
    <t>السنة</t>
  </si>
  <si>
    <t>Year</t>
  </si>
  <si>
    <t>Credit at the biginning of the year</t>
  </si>
  <si>
    <t>Amounts deposited</t>
  </si>
  <si>
    <t>Amounts withdrawn</t>
  </si>
  <si>
    <t>جدول (16)</t>
  </si>
  <si>
    <t>Table (16)</t>
  </si>
  <si>
    <t xml:space="preserve">عدد السكان </t>
  </si>
  <si>
    <t>No. of Population</t>
  </si>
  <si>
    <t>No. of land phone lines</t>
  </si>
  <si>
    <t>Telephone density per 100 population</t>
  </si>
  <si>
    <t>No. of Subscribers</t>
  </si>
  <si>
    <t>Telephone density per 100 population (subscribers)</t>
  </si>
  <si>
    <t>المصدر: من وزارة الاتصالات</t>
  </si>
  <si>
    <t>Table (17)</t>
  </si>
  <si>
    <t>Table (18)</t>
  </si>
  <si>
    <t>سعة الشبكة الداخلية</t>
  </si>
  <si>
    <t>سعة الشبكة الخارجية</t>
  </si>
  <si>
    <t>Intranet capacity</t>
  </si>
  <si>
    <t>Extranet capacity</t>
  </si>
  <si>
    <t>Table (19)</t>
  </si>
  <si>
    <t>عدد الكابينات</t>
  </si>
  <si>
    <t>عدد التقاسيم</t>
  </si>
  <si>
    <t>No. of cabins</t>
  </si>
  <si>
    <t>No. of swiches</t>
  </si>
  <si>
    <t>عدد العاملين</t>
  </si>
  <si>
    <t xml:space="preserve">الاجور والمزايا العينية والمساهمات في التامينات الاجتماعية </t>
  </si>
  <si>
    <t xml:space="preserve">تجهيزات العاملين </t>
  </si>
  <si>
    <t>نقل  العاملين</t>
  </si>
  <si>
    <t>No. of Employees</t>
  </si>
  <si>
    <t>Wages, benefits in-Kind and contribution to insurances</t>
  </si>
  <si>
    <t>Employees supplies</t>
  </si>
  <si>
    <t>Employees transport</t>
  </si>
  <si>
    <t>Compensation of employees</t>
  </si>
  <si>
    <t>Table (21)</t>
  </si>
  <si>
    <t>المؤشرات</t>
  </si>
  <si>
    <t xml:space="preserve">الضريبة على دخول منتسبي دوائر الدولة </t>
  </si>
  <si>
    <t>Tax on incomes of state institutions employees</t>
  </si>
  <si>
    <t>رسم الطابع</t>
  </si>
  <si>
    <t>Stamp fees</t>
  </si>
  <si>
    <t xml:space="preserve">ايرادات متنوعة </t>
  </si>
  <si>
    <t>Miscellaneous revenues</t>
  </si>
  <si>
    <t xml:space="preserve">رواتب معادة </t>
  </si>
  <si>
    <t>Repeated salaries</t>
  </si>
  <si>
    <t xml:space="preserve">Total </t>
  </si>
  <si>
    <t>Source: ministry of communications</t>
  </si>
  <si>
    <t>نوع الخدمة</t>
  </si>
  <si>
    <t>Service</t>
  </si>
  <si>
    <t>خدمات الصيانة</t>
  </si>
  <si>
    <t>Maintenance Service</t>
  </si>
  <si>
    <t>خدمات ابحاث واستشارات</t>
  </si>
  <si>
    <t>Research and consultations services</t>
  </si>
  <si>
    <t xml:space="preserve">دعاية وطبع وضيافة </t>
  </si>
  <si>
    <t>Advertising, printing and hospitality</t>
  </si>
  <si>
    <t>Delegation and communications</t>
  </si>
  <si>
    <t>استئجار موجودات ثابتة</t>
  </si>
  <si>
    <t>Fixed assets rental</t>
  </si>
  <si>
    <t>مصروفات خدمية متنوعة</t>
  </si>
  <si>
    <t>Miscellaneous service expenses</t>
  </si>
  <si>
    <t xml:space="preserve">مجموع المستلزمات الخدمية </t>
  </si>
  <si>
    <t>Total service supplies</t>
  </si>
  <si>
    <t>Table (27)</t>
  </si>
  <si>
    <t>نوع السلعة</t>
  </si>
  <si>
    <t>Commodity</t>
  </si>
  <si>
    <t xml:space="preserve"> الخامات والمواد الاولية</t>
  </si>
  <si>
    <t>Crude and raw materials</t>
  </si>
  <si>
    <t>الماء</t>
  </si>
  <si>
    <t>Water</t>
  </si>
  <si>
    <t>الكهرباء</t>
  </si>
  <si>
    <t>Electricity</t>
  </si>
  <si>
    <t>ادوات احتياطية</t>
  </si>
  <si>
    <t>Spare parts</t>
  </si>
  <si>
    <t>المتنوعات</t>
  </si>
  <si>
    <t>Miscellaneous</t>
  </si>
  <si>
    <t>الوقود والزيوت</t>
  </si>
  <si>
    <t>Fuel and labricants</t>
  </si>
  <si>
    <t>مجموع المستلزمات السلعية</t>
  </si>
  <si>
    <t>Total commodity supplies</t>
  </si>
  <si>
    <t>Table (28)</t>
  </si>
  <si>
    <t>القيمة (الف دينار )</t>
  </si>
  <si>
    <t>Revenue</t>
  </si>
  <si>
    <t>ايرادات تحويلية متنوعة</t>
  </si>
  <si>
    <t>Miscellaneous transferring revenues</t>
  </si>
  <si>
    <t xml:space="preserve">ايرادات عرضية </t>
  </si>
  <si>
    <t xml:space="preserve">Incidental </t>
  </si>
  <si>
    <t>مجموع الايرادات الاخرى</t>
  </si>
  <si>
    <t>Total other revenues</t>
  </si>
  <si>
    <t>Employees</t>
  </si>
  <si>
    <t>تعويضات المشتغلين</t>
  </si>
  <si>
    <t>Wages, benefits and contributions to social insurances</t>
  </si>
  <si>
    <t xml:space="preserve">Compensation of employees                                   </t>
  </si>
  <si>
    <t>ايراد خدمات الاتصالات</t>
  </si>
  <si>
    <t>Telecommunications service revenue</t>
  </si>
  <si>
    <t xml:space="preserve">ايراد خدمات الصيانة </t>
  </si>
  <si>
    <t>Maintenance service revenue</t>
  </si>
  <si>
    <t xml:space="preserve">ايراد خدمات متنوعة </t>
  </si>
  <si>
    <t>Miscellaneous service revenue</t>
  </si>
  <si>
    <t>المجموع للايرادات المتحققة (قيمة الانتاج)</t>
  </si>
  <si>
    <t>Total revenues ( product value)</t>
  </si>
  <si>
    <t>Table (31)</t>
  </si>
  <si>
    <t>Transport, delegation and communications</t>
  </si>
  <si>
    <t xml:space="preserve">استئجار موجودات ثابتة </t>
  </si>
  <si>
    <t xml:space="preserve">مصروفات خدمية متنوعة </t>
  </si>
  <si>
    <t>Table (32)</t>
  </si>
  <si>
    <t>نفقات الوقود والزيوت</t>
  </si>
  <si>
    <t>Fuel and lubricants expenses</t>
  </si>
  <si>
    <t xml:space="preserve">ادوات احتياطية </t>
  </si>
  <si>
    <t>Table (33)</t>
  </si>
  <si>
    <t xml:space="preserve">Revenue </t>
  </si>
  <si>
    <t xml:space="preserve">ايرادات سنوات سابقة </t>
  </si>
  <si>
    <t>Revenues of previous year</t>
  </si>
  <si>
    <t>Incidental revenues</t>
  </si>
  <si>
    <t>Table (34)</t>
  </si>
  <si>
    <t>تجهيزات العاملين</t>
  </si>
  <si>
    <t>نقل العاملين</t>
  </si>
  <si>
    <t>Number of Employees</t>
  </si>
  <si>
    <t>Wages, benefits-in kind and contributions in social insurances</t>
  </si>
  <si>
    <t>Employees transportation</t>
  </si>
  <si>
    <t>Table (35)</t>
  </si>
  <si>
    <t>Revenues</t>
  </si>
  <si>
    <t>Current activity revenues</t>
  </si>
  <si>
    <t>المجموع الكلي للايرادات المتحققة ( قيمة الانتاج )</t>
  </si>
  <si>
    <t>Total revenues (product value)</t>
  </si>
  <si>
    <t>Table (36)</t>
  </si>
  <si>
    <t>Value (1000 ID)</t>
  </si>
  <si>
    <t xml:space="preserve">دعاية واعلان  وضيافة  </t>
  </si>
  <si>
    <t xml:space="preserve">مصاريف خدمية متنوعة </t>
  </si>
  <si>
    <t>مجموع المستلزمات الخدمية</t>
  </si>
  <si>
    <t>Table (37)</t>
  </si>
  <si>
    <t>الادوات الاحتياطية</t>
  </si>
  <si>
    <t>Table (38)</t>
  </si>
  <si>
    <t>Revenue of previous year</t>
  </si>
  <si>
    <t>Interests and land rental</t>
  </si>
  <si>
    <t xml:space="preserve">ايرادات تحويلية متنوعة </t>
  </si>
  <si>
    <t>مخصصات ونفقات السفر</t>
  </si>
  <si>
    <t>Travel expenses and allocations</t>
  </si>
  <si>
    <t>مخصصات ونفقات الايفاد</t>
  </si>
  <si>
    <t>Delegation expenses and allocations</t>
  </si>
  <si>
    <t xml:space="preserve">ايجار وسائط نقل </t>
  </si>
  <si>
    <t>Transport means rent</t>
  </si>
  <si>
    <t>الضيافة والوفود</t>
  </si>
  <si>
    <t>Accomodation and Delegates</t>
  </si>
  <si>
    <t xml:space="preserve">الاتصالات والبرق </t>
  </si>
  <si>
    <t>Telecommunications and Telegraphy</t>
  </si>
  <si>
    <t xml:space="preserve">الطبع </t>
  </si>
  <si>
    <t>Printing</t>
  </si>
  <si>
    <t xml:space="preserve">الخدمات المصرفية </t>
  </si>
  <si>
    <t>Bank services</t>
  </si>
  <si>
    <t>اجور حماية المنشآت</t>
  </si>
  <si>
    <t>Guards wages</t>
  </si>
  <si>
    <t xml:space="preserve">خدمات اخرى /متنوعة </t>
  </si>
  <si>
    <t>Other services/ mascillaneous</t>
  </si>
  <si>
    <t>Table (23)</t>
  </si>
  <si>
    <t xml:space="preserve">قرطاسية ومطبوعات </t>
  </si>
  <si>
    <t>Stationary and publications</t>
  </si>
  <si>
    <t>نفقات الوقود</t>
  </si>
  <si>
    <t>Fuel expenses</t>
  </si>
  <si>
    <t>المواد واللوازم</t>
  </si>
  <si>
    <t>Materials and requirements</t>
  </si>
  <si>
    <t>Table (24)</t>
  </si>
  <si>
    <t xml:space="preserve">تعويضات المشتغلين 
 </t>
  </si>
  <si>
    <t>Table (25)</t>
  </si>
  <si>
    <t>Transferring and other revenues</t>
  </si>
  <si>
    <t xml:space="preserve">ايراد نشاط  الانتاج السلعي </t>
  </si>
  <si>
    <t>Commodity product activity revenues</t>
  </si>
  <si>
    <t>ايراد نشاط  الخدمي</t>
  </si>
  <si>
    <t>Service activity revenue</t>
  </si>
  <si>
    <t>المجموع الكلي للايرادات المتحققة ( قيمة الانتاج)</t>
  </si>
  <si>
    <t xml:space="preserve">اسيا </t>
  </si>
  <si>
    <t xml:space="preserve"> Figure ( 7)</t>
  </si>
  <si>
    <t>ايرادات النشاط الخدمي</t>
  </si>
  <si>
    <t>مكافات لغير العاملين</t>
  </si>
  <si>
    <t>Table (29)</t>
  </si>
  <si>
    <t>Table (39)</t>
  </si>
  <si>
    <t>Table (22)</t>
  </si>
  <si>
    <t>participation in cources</t>
  </si>
  <si>
    <t>Population of Iraq=36933714</t>
  </si>
  <si>
    <t>Table (1)</t>
  </si>
  <si>
    <t>Figure (3)</t>
  </si>
  <si>
    <t>جدول (1)</t>
  </si>
  <si>
    <t xml:space="preserve"> Figure (6)</t>
  </si>
  <si>
    <t xml:space="preserve"> Table (15)</t>
  </si>
  <si>
    <t>Table (30)</t>
  </si>
  <si>
    <t>Table (26)</t>
  </si>
  <si>
    <t xml:space="preserve">افريقيا </t>
  </si>
  <si>
    <t>*المحافظة</t>
  </si>
  <si>
    <t xml:space="preserve">*المحافظة </t>
  </si>
  <si>
    <t>*Governorate</t>
  </si>
  <si>
    <t>المحافظة*</t>
  </si>
  <si>
    <t xml:space="preserve"> حركة المبالغ النقدية خلال السنة ( مليون دينار ) </t>
  </si>
  <si>
    <t>Payments Movement during the year (million ID)</t>
  </si>
  <si>
    <t>* المحافظة</t>
  </si>
  <si>
    <t xml:space="preserve"> ايرادات النشاط التجاري</t>
  </si>
  <si>
    <t xml:space="preserve">الايداعات </t>
  </si>
  <si>
    <t>المسحوبات</t>
  </si>
  <si>
    <t xml:space="preserve"> Figure (5)</t>
  </si>
  <si>
    <t>جدول ( 4 )</t>
  </si>
  <si>
    <t xml:space="preserve"> جدول (5)</t>
  </si>
  <si>
    <t>جدول  ( 9 )</t>
  </si>
  <si>
    <t xml:space="preserve">شكل  ( 6 )                                                                                                                                             </t>
  </si>
  <si>
    <t xml:space="preserve">شكل ( 7 )                                                                                                                                             </t>
  </si>
  <si>
    <t>جدول  ( 10 )</t>
  </si>
  <si>
    <t>جدول  ( 11 )</t>
  </si>
  <si>
    <t>جدول  (12)</t>
  </si>
  <si>
    <t>جدول  ( 13 )</t>
  </si>
  <si>
    <t xml:space="preserve">جدول ( 14 ) </t>
  </si>
  <si>
    <t>جدول  (17)</t>
  </si>
  <si>
    <t>جدول  (19)</t>
  </si>
  <si>
    <t>جدول  (21)</t>
  </si>
  <si>
    <t>جدول  (22)</t>
  </si>
  <si>
    <t xml:space="preserve">جدول  (24) </t>
  </si>
  <si>
    <t xml:space="preserve">جدول (23) </t>
  </si>
  <si>
    <t>جدول (26)</t>
  </si>
  <si>
    <t>جدول  (35)</t>
  </si>
  <si>
    <t>**الصافي النقدي</t>
  </si>
  <si>
    <t xml:space="preserve">عدد المشتركين للارقام المشغولة </t>
  </si>
  <si>
    <t xml:space="preserve">* الرصيد في نهاية السنة = ( الرصيد في بداية السنة + الايداعات ) - المسحوبات  </t>
  </si>
  <si>
    <t xml:space="preserve">No. of depositors  </t>
  </si>
  <si>
    <t xml:space="preserve">المصدر : هئية الاعلام والاتصالات ووزارة الاتصالات </t>
  </si>
  <si>
    <t xml:space="preserve">Data unavailable- </t>
  </si>
  <si>
    <t>مياه وكهرباء</t>
  </si>
  <si>
    <t>نفقات النشر والاعلام</t>
  </si>
  <si>
    <t>*المنح والاعانات (التعزيزات خلال العام )</t>
  </si>
  <si>
    <t xml:space="preserve">* المنح  تشمل  الشركات التابعة للوزارة بالاضافة الى وزارة المالية </t>
  </si>
  <si>
    <t>تامين المسؤولية الشخصية</t>
  </si>
  <si>
    <t xml:space="preserve">نقل العاملين </t>
  </si>
  <si>
    <t>ايفاد واتصالات</t>
  </si>
  <si>
    <t>مقاولات وخدمات</t>
  </si>
  <si>
    <t>المصروفات الاخرى</t>
  </si>
  <si>
    <t>المجموع الكلي للمصروفات</t>
  </si>
  <si>
    <t>جدول (27)</t>
  </si>
  <si>
    <t xml:space="preserve">جدول  (28) </t>
  </si>
  <si>
    <t>جدول (29)</t>
  </si>
  <si>
    <t>جدول  (30)</t>
  </si>
  <si>
    <t xml:space="preserve">مصروفات سنوات سابقة </t>
  </si>
  <si>
    <t>contracts and services</t>
  </si>
  <si>
    <t>جدول (32)</t>
  </si>
  <si>
    <t>جدول  (33)</t>
  </si>
  <si>
    <t>جدول رقم (34)</t>
  </si>
  <si>
    <t>جدول  (36)</t>
  </si>
  <si>
    <t>جدول (37)</t>
  </si>
  <si>
    <t>Table (40)</t>
  </si>
  <si>
    <t xml:space="preserve">مشتريات لغرض البيع </t>
  </si>
  <si>
    <t>جدول (38)</t>
  </si>
  <si>
    <t xml:space="preserve">جدول  ( 39) </t>
  </si>
  <si>
    <t>جدول  (40)</t>
  </si>
  <si>
    <t xml:space="preserve">جدول  (41 ) </t>
  </si>
  <si>
    <t>Table (41)</t>
  </si>
  <si>
    <t>النسبة المئوية للطرود البريدية%</t>
  </si>
  <si>
    <t xml:space="preserve">المجموع الكلي لمشتريات لغرض البيع </t>
  </si>
  <si>
    <t xml:space="preserve">المصدر : هيئة الاعلام والاتصالات ووزارة الاتصالات </t>
  </si>
  <si>
    <t xml:space="preserve"> الايرادا ت المتحققة</t>
  </si>
  <si>
    <t xml:space="preserve"> الماء والكهرباء</t>
  </si>
  <si>
    <t>محافظات اقليم كردستان</t>
  </si>
  <si>
    <t xml:space="preserve"> -   بيانات غير متوفرة </t>
  </si>
  <si>
    <t>AL- Qadisiya</t>
  </si>
  <si>
    <t>AL-Muthanna</t>
  </si>
  <si>
    <t xml:space="preserve">** الصافي النقدي = الايداعات - المسحوبات </t>
  </si>
  <si>
    <t>نوع الايرادات</t>
  </si>
  <si>
    <t>AL-Anbar</t>
  </si>
  <si>
    <t>AL-Qadisiya</t>
  </si>
  <si>
    <t>**نينوى</t>
  </si>
  <si>
    <t>**الانبار</t>
  </si>
  <si>
    <t>**صلاح الدين</t>
  </si>
  <si>
    <t>**Ninevah</t>
  </si>
  <si>
    <t>**AL-Anbar</t>
  </si>
  <si>
    <t xml:space="preserve">**Salah Al-Deen </t>
  </si>
  <si>
    <t>المؤشر</t>
  </si>
  <si>
    <t xml:space="preserve"> ** يتم ارسال رسائل بريدية  لكن لم تتوفرصناديق بريدية  داخل المحافظة لكل من محافظة  (نينوى والانبار وصلاح الدين ) بسبب الظروف الامنية  التي تمر بها المحافظة</t>
  </si>
  <si>
    <t xml:space="preserve">Indicator                                  </t>
  </si>
  <si>
    <t xml:space="preserve">Indicator                                       </t>
  </si>
  <si>
    <t>القيمة ( الف دينار )</t>
  </si>
  <si>
    <t>اوروبا</t>
  </si>
  <si>
    <t>***نينوى</t>
  </si>
  <si>
    <t>*عدا اقليم كردستان</t>
  </si>
  <si>
    <t>***Ninevah</t>
  </si>
  <si>
    <t>AL-Basrah</t>
  </si>
  <si>
    <t>Media and publishing expenses</t>
  </si>
  <si>
    <t>percentage of postal parcel</t>
  </si>
  <si>
    <t>No.of Packages</t>
  </si>
  <si>
    <t>No. of express mail</t>
  </si>
  <si>
    <t>recorded nationally</t>
  </si>
  <si>
    <t>**  sending mails but post boxes wasn't provided  within the governorate for each of the governorates (Nineveh, Anbar, Salah al-Deen) because of security conditions experienced by the governorate</t>
  </si>
  <si>
    <t>**  2014 data was taken for the governorates (Nineveh, Anbar, Salah al-Deen) because of security conditions experienced by the governorate</t>
  </si>
  <si>
    <t>** Net cash = deposits - withdrawals</t>
  </si>
  <si>
    <t>* Balance at the end of the year = (Balance at the beginning of the year + deposits) - withdrawals</t>
  </si>
  <si>
    <t>* Grants include companies affiliated to the ministry as well as the Ministry of Finance</t>
  </si>
  <si>
    <t>Asset maintenance</t>
  </si>
  <si>
    <t>* عدد البدالات</t>
  </si>
  <si>
    <t>المكاتب البريدية</t>
  </si>
  <si>
    <t xml:space="preserve"> No. of post office</t>
  </si>
  <si>
    <t xml:space="preserve">الصناديق البريدية الكلية </t>
  </si>
  <si>
    <t xml:space="preserve"> No. of post box </t>
  </si>
  <si>
    <t xml:space="preserve">No. of Switches </t>
  </si>
  <si>
    <t xml:space="preserve">عدد البدالات </t>
  </si>
  <si>
    <t>مساكن</t>
  </si>
  <si>
    <t xml:space="preserve"> Houses</t>
  </si>
  <si>
    <t>محلات ومكاتب</t>
  </si>
  <si>
    <t xml:space="preserve"> Shops &amp; Offices</t>
  </si>
  <si>
    <t xml:space="preserve">دوائر حكومية </t>
  </si>
  <si>
    <t>Governmental institutions</t>
  </si>
  <si>
    <t>Connected lines</t>
  </si>
  <si>
    <t xml:space="preserve">الارقام الشاغرة </t>
  </si>
  <si>
    <t xml:space="preserve">عدد خطوط الهاتف الثابت (سعة البدالة) </t>
  </si>
  <si>
    <t xml:space="preserve">**عدد السكان  </t>
  </si>
  <si>
    <t>Wireless</t>
  </si>
  <si>
    <t xml:space="preserve">لاسلكي </t>
  </si>
  <si>
    <t>Diazolidinyl</t>
  </si>
  <si>
    <t xml:space="preserve">يورات </t>
  </si>
  <si>
    <t>Manual</t>
  </si>
  <si>
    <t xml:space="preserve">يدوية  </t>
  </si>
  <si>
    <t>Automatic</t>
  </si>
  <si>
    <t xml:space="preserve">طوعية  </t>
  </si>
  <si>
    <t xml:space="preserve">لاسلكي  </t>
  </si>
  <si>
    <t>يورات</t>
  </si>
  <si>
    <t xml:space="preserve"> Diazolidinyl</t>
  </si>
  <si>
    <t xml:space="preserve">المجموع  </t>
  </si>
  <si>
    <t>Active numbers</t>
  </si>
  <si>
    <t xml:space="preserve">الارقام المشغولة  </t>
  </si>
  <si>
    <t>الارقام الشاغرة</t>
  </si>
  <si>
    <t xml:space="preserve">* الكثافة الهاتفية لكل 100 شخص </t>
  </si>
  <si>
    <t xml:space="preserve">مؤجرة </t>
  </si>
  <si>
    <t xml:space="preserve">قيد التسليم </t>
  </si>
  <si>
    <t>غير مؤجرة</t>
  </si>
  <si>
    <t xml:space="preserve"> To be delivered</t>
  </si>
  <si>
    <t xml:space="preserve"> Not rented</t>
  </si>
  <si>
    <t xml:space="preserve">عدد المكاتب الكلية  </t>
  </si>
  <si>
    <t>phones inside offices</t>
  </si>
  <si>
    <t xml:space="preserve">عدد الهواتف الكلية  </t>
  </si>
  <si>
    <t xml:space="preserve"> Rented</t>
  </si>
  <si>
    <t xml:space="preserve">Total officesl  </t>
  </si>
  <si>
    <t xml:space="preserve"> *الكثافة الهاتفية لكل 100 شخص لخطوط الهاتف النقال </t>
  </si>
  <si>
    <t xml:space="preserve"> Table (7)</t>
  </si>
  <si>
    <t>جدول (7)</t>
  </si>
  <si>
    <t xml:space="preserve">Data unavailable ــ </t>
  </si>
  <si>
    <t xml:space="preserve">المسجلات الدولية </t>
  </si>
  <si>
    <t xml:space="preserve"> recorded internationally</t>
  </si>
  <si>
    <t xml:space="preserve">البريد العادي                                       </t>
  </si>
  <si>
    <t xml:space="preserve">  Surface mail                                       </t>
  </si>
  <si>
    <t xml:space="preserve">الرزم الصغيرة  </t>
  </si>
  <si>
    <t xml:space="preserve">  Small packages</t>
  </si>
  <si>
    <t xml:space="preserve">البريد المسجل </t>
  </si>
  <si>
    <t xml:space="preserve"> recorded</t>
  </si>
  <si>
    <t xml:space="preserve"> مسجلة محلية</t>
  </si>
  <si>
    <t xml:space="preserve"> المجموع </t>
  </si>
  <si>
    <t>Governorates of Kurdistn region</t>
  </si>
  <si>
    <t>Governorates of Kurdistan Region</t>
  </si>
  <si>
    <t>Table (20)</t>
  </si>
  <si>
    <t>القيمة (الف دينار)</t>
  </si>
  <si>
    <t>جدول (25)</t>
  </si>
  <si>
    <t>القيمة ( الف دينار)</t>
  </si>
  <si>
    <t>جدول (31)</t>
  </si>
  <si>
    <t xml:space="preserve">  Value (1000 ID)</t>
  </si>
  <si>
    <t xml:space="preserve"> Value (1000 ID)</t>
  </si>
  <si>
    <t>Bonuses for non-working</t>
  </si>
  <si>
    <t>Personal liability insurance</t>
  </si>
  <si>
    <t>Total expenses</t>
  </si>
  <si>
    <t>indecator</t>
  </si>
  <si>
    <t>Purchases for the purpose of selling</t>
  </si>
  <si>
    <t>Total Purchases for the purpose of selling</t>
  </si>
  <si>
    <t>Commercial activity revenues</t>
  </si>
  <si>
    <t>Workers equipment</t>
  </si>
  <si>
    <t>جدول (20)</t>
  </si>
  <si>
    <t xml:space="preserve"> عدد خطوط الهاتف الثابت (سعة البدالات بالالف  </t>
  </si>
  <si>
    <t>Land phones (capacity 000)</t>
  </si>
  <si>
    <t xml:space="preserve">تعويضات المشتغلين 
</t>
  </si>
  <si>
    <t xml:space="preserve">Data unavailable ـــ  </t>
  </si>
  <si>
    <t xml:space="preserve">Value (1000 ID) </t>
  </si>
  <si>
    <t>*Credit at the end of the year</t>
  </si>
  <si>
    <t>**Net operations</t>
  </si>
  <si>
    <t>*Grants and Subsidies ( Assistances During The Year)</t>
  </si>
  <si>
    <t xml:space="preserve"> No. of Switches*</t>
  </si>
  <si>
    <t xml:space="preserve"> Source: Communication and media Commission and ministry of communications</t>
  </si>
  <si>
    <t xml:space="preserve">ــ بيانات غير متوفرة   </t>
  </si>
  <si>
    <t>الاشتراك في الدورات</t>
  </si>
  <si>
    <t xml:space="preserve">الفوائد وايجار الاراضي </t>
  </si>
  <si>
    <t>Population**</t>
  </si>
  <si>
    <t>*Telephone density per 100 population</t>
  </si>
  <si>
    <t xml:space="preserve">  * Telephone density per 100 population for mobile phone lines </t>
  </si>
  <si>
    <t>شكل (4)</t>
  </si>
  <si>
    <t>شكل (5)</t>
  </si>
  <si>
    <t>اجمالي خطوط الهاتف النقال (زين، اسيا سيل، كورك)</t>
  </si>
  <si>
    <t>Total of mobile phone lines (Zain ,Asiacell, Korek)</t>
  </si>
  <si>
    <t>اجمالي خطوط خدمة الانترنت للهاتف النقال (زين، اسيا سيل، كورك)</t>
  </si>
  <si>
    <t>Total of mobile  Internet Service Lines (Zain ,Asiacell, Korek)</t>
  </si>
  <si>
    <t>جدول (8)</t>
  </si>
  <si>
    <t xml:space="preserve">اجمالي خطوط خدمة الانترنت للهاتف اللاسلكي </t>
  </si>
  <si>
    <t>Total of  wireless Phone Lines (Itisaluna,Kelemat,Fannos)</t>
  </si>
  <si>
    <t>Total of  wireless Phone Lines Iraq communication &amp; post commission (Umniya,Wataniya)</t>
  </si>
  <si>
    <t>Total Of Wireless Internet Service Lines Iraq Communication &amp; Post Commission (Umniya,Wataniya</t>
  </si>
  <si>
    <t xml:space="preserve">Total of  wireless Internet Service Lines </t>
  </si>
  <si>
    <t>نسبة التغير لسنتي 2015-2016</t>
  </si>
  <si>
    <t xml:space="preserve">المؤشرات الرئيسة للاتصالات والبريد للسنوات (2011-2016) </t>
  </si>
  <si>
    <t>Key Indicators For Telecommunications and Post For years (2011 - 2016 )</t>
  </si>
  <si>
    <t>عدد البدالات  والارقام المشغولة والشاغرة والسعة حسب المحافظة  والنوع والاستخدام لسنة 2016</t>
  </si>
  <si>
    <t xml:space="preserve">Number of Switches , Active Numbers and Capacity By GovernorateType and Use For years 2016  </t>
  </si>
  <si>
    <t>عدد البدالات حسب المحافظة لسنة 2016</t>
  </si>
  <si>
    <t>Number of Switches By Governorate For years 2016</t>
  </si>
  <si>
    <t>عدد البدالات وسعتها حسب النوع والارقام المشغولة والشاغرة والكثافة الهاتفية حسب المحافظة لسنة 2016</t>
  </si>
  <si>
    <t>Number of Switches and Capacity by Type, Active Numbers and Telephone density By Governorate For 2016</t>
  </si>
  <si>
    <t>مكاتب الخدمة الهاتفية  حسب المحافظة لسنة 2016</t>
  </si>
  <si>
    <t>Telephone Service Offices By Governorate For 2016</t>
  </si>
  <si>
    <t xml:space="preserve">   اجمالي خطوط الهاتف النقال للسنوات 2011 - 2016     </t>
  </si>
  <si>
    <t xml:space="preserve">Total of mobile phone lines  For 2011-2016                   </t>
  </si>
  <si>
    <t xml:space="preserve">   اجمالي خطوط الهاتف النقال  للسنوات 2011 - 2016     </t>
  </si>
  <si>
    <t>اجمالي خطوط الهاتف اللاسلكي  في العراق للسنوات (2011 - 2016)</t>
  </si>
  <si>
    <t xml:space="preserve">Total of wireless phone lines  In Iraq For (2011-2016)            </t>
  </si>
  <si>
    <t xml:space="preserve">    اجمالي خطوط الهاتف اللاسلكي في العراق للسنوات (2011-2016)</t>
  </si>
  <si>
    <t>اجمالي خطوط الهاتف النقال واللاسلكي حسب المحافظة لسنة 2016</t>
  </si>
  <si>
    <t xml:space="preserve">Total of Mobile and wireless Phone Lines By Governorat For 2016                    </t>
  </si>
  <si>
    <t>اجمالي البريد الدولي الوارد حسب المجاميع الدولية لسنة 2016</t>
  </si>
  <si>
    <t>Total International Received Post By Country  Groups For 2016</t>
  </si>
  <si>
    <t>النسبة المئوية للطرود البريدية الدولية الواردة حسب المجاميع الدولية لسنة 2016</t>
  </si>
  <si>
    <t>Percentage of Received International Postal Parcels By Country  Group For 2016</t>
  </si>
  <si>
    <t>اجمالي البريد الدولي الصادر حسب المجاميع الدولية لسنة 2016</t>
  </si>
  <si>
    <t>Total International Sent Post By International Groups For 2016</t>
  </si>
  <si>
    <t>النسبة المئوية للطرود البريدية الدولية الصادرة حسب المجاميع الدولية لسنة 2016</t>
  </si>
  <si>
    <t>Percentage of Received International Sent Postal Parcels By Country  Group For 2016</t>
  </si>
  <si>
    <t>حركة البريد الداخلي الوارد حسب المحافظة لسنة 2016</t>
  </si>
  <si>
    <t xml:space="preserve"> Local Post Received By Governorate For 2016</t>
  </si>
  <si>
    <t>حركة البريد الداخلي الصادر حسب المحافظة لسنة 2016</t>
  </si>
  <si>
    <t>Local Post Received By Governorate For 2016</t>
  </si>
  <si>
    <t>الصناديق البريدية حسب المحافظة لسنة 2016</t>
  </si>
  <si>
    <t>Post Boxes By Governorate For 2016</t>
  </si>
  <si>
    <t>عدد المكاتب البريدية الكلية حسب المحافظة ونوع الخدمة لسنة 2016</t>
  </si>
  <si>
    <t>Number of Post Offices By Governorate and Service For 2016</t>
  </si>
  <si>
    <t>عدد المكاتب البريدية الكلية حسب المحافظة لسنة 2016</t>
  </si>
  <si>
    <t xml:space="preserve"> Post Offices By Governorate For 2016</t>
  </si>
  <si>
    <t>Activity of Savings Services For (2011-2016)</t>
  </si>
  <si>
    <t>نشاط خدمات صناديق التوفير في العراق للسنوات (2011 - 2016)</t>
  </si>
  <si>
    <t>*الرصيد في نهاية السنة 2016/12/31</t>
  </si>
  <si>
    <t>عدد السكان وعدد خطوط الهاتف الثابت (سعة البدالات ) وعدد المشتركين والكثافة الهاتفية حسب المحافظة لسنة 2016</t>
  </si>
  <si>
    <t>Number of Population,  Land phone Lines, Number of Subscribers and Telephone Density By Governorate For 2016</t>
  </si>
  <si>
    <t>عدد ابراج  الاتصالات  (الانترنت ) حسب المحافظة لسنة 2016</t>
  </si>
  <si>
    <t>Number of Telecommunication Towers (Internet) By Governorate For 2016</t>
  </si>
  <si>
    <t>اجمالي سعة الشبكة الداخلية والخارجية حسب المحافظة لسنة 2016</t>
  </si>
  <si>
    <t>Total Capacity of Intranet and Extranet By Governorate For 2016</t>
  </si>
  <si>
    <t>اجمالي عدد الكابينات والتقاسيم (الهاتف الارضي ) حسب المحافظة لسنة 2016</t>
  </si>
  <si>
    <t>Total Cabins and Switches By Governorate For 2016</t>
  </si>
  <si>
    <t>المصروفات الاخرى لنشاط الاتصالات حسب التشكيل الاداري في وزارة الاتصالات / القطاع الحكومي (مقر الوزارة) لسنة 2016</t>
  </si>
  <si>
    <t>Number of Employees and Compensation For  Telecommunications Activity By Administrative Formation / Public Sector ( Ministry Headquarter) For 2016</t>
  </si>
  <si>
    <t>الايرادات والايرادات الاخرى لنشاط الاتصالات حسب التشكيل الاداري في وزارة الاتصالات / القطاع الحكومي (مقر الوزارة) لسنة 2016</t>
  </si>
  <si>
    <t>Transferring and Other Revenues  For  Telecommunications Activity By Administrative Formation / Public Sector ( Ministry Headquarter) For 2016</t>
  </si>
  <si>
    <t>عدد المشتغلين وتعويضاتهم  لنشاط الاتصالات حسب التشكيل الاداري في وزارة الاتصالات / القطاع الحكومي ( مقر الوزارة) لسنة 2016</t>
  </si>
  <si>
    <t>Other expenses for the communications activity by administrative formation in the Ministry of communications / public sector (ministry's headquarters) for the year 2016</t>
  </si>
  <si>
    <t>قيمة المستلزمات الخدمية  لنشاط الاتصالات حسب التشكيل الاداري في وزارة الاتصالات /القطاع العام (شركة السلام) لسنة 2016</t>
  </si>
  <si>
    <t>Value of Service Supplies By Administrative Formation/ Public Sector (Alsalam Company) For 2016</t>
  </si>
  <si>
    <t>قيمة المستلزمات السلعية  لنشاط الاتصالات حسب التشكيل الاداري في وزارة الاتصالات /القطاع العام  (شركة السلام) لسنة 2016</t>
  </si>
  <si>
    <t>Value of Commodity Supplies By Administrative Formation/ Public Sector (Alsalam Company) For 2016</t>
  </si>
  <si>
    <t>قيمة الايرادات الاخرى لنشاط الاتصالات حسب التشكيل الاداري في وزارة الاتصالات / القطاع العام  (شركة السلام)  لسنة 2016</t>
  </si>
  <si>
    <t>Value of Other Revenues By Administrative Formation/ Public Sector ( Al Salam Company) For 2016</t>
  </si>
  <si>
    <t xml:space="preserve">       عدد المشتغلين وتعويضاتهم لنشاط الاتصالات حسب التشكيل الاداري في وزارة الاتصالات/ القطاع العام  (خدمات الشبكة الدولية للمعلومات) لسنة 2016</t>
  </si>
  <si>
    <t>Number of Employees and Compensations By Administrative Formation/ Public Sector (SCIS) For 2016</t>
  </si>
  <si>
    <t>قيمة الايرادات المتحققة لنشاط الاتصالات حسب التشكيل الاداري في وزارة الاتصالات / القطاع العام خدمات الشبكة الدولية للمعلومات لسنة 2016</t>
  </si>
  <si>
    <t>Value of Revenues  By Administrative Formation/ Public Sector (SCIS) For 2016</t>
  </si>
  <si>
    <t>قيمة المستلزمات الخدمية  لنشاط الاتصالات حسب التشكيل الاداري في وزارة الاتصالات /القطاع العام  (خدمات الشبكة الدولية للمعلومات) لسنة 2016</t>
  </si>
  <si>
    <t>Value of Service Supplies By Administrative Formation / Public Sector ( SCIS) For 2016</t>
  </si>
  <si>
    <t xml:space="preserve">     قيمة المستلزمات السلعية  لنشاط الاتصالات حسب التشكيل الاداري في وزارة الاتصالات القطاع العام (خدمات الشبكة الدولية للمعلومات )  لسنة 2016</t>
  </si>
  <si>
    <t>Value of Commodity Supplies By Administrative Formation / Public Sector ( SCIS) For 2016</t>
  </si>
  <si>
    <t xml:space="preserve">   قيمة الايرادات الاخرى  لنشاط الاتصالات حسب التشكيل الاداري في وزارة الاتصالات / القطاع العام  ( خدمات الشبكة الدولية للمعلومات)  لسنة 2016</t>
  </si>
  <si>
    <t>Value of Other Revenues  By Administrative Formation / Public Sector ( SCIS) For 2016</t>
  </si>
  <si>
    <t xml:space="preserve"> عدد المشتغلين وتعويضاتهم لنشاط الاتصالات حسب التشكيل الاداري في وزارة الاتصالات / القطاع العام (الشركة العامة للاتصالات والبريد ) لسنة 2016</t>
  </si>
  <si>
    <t>Number of Employees and Compensations By Administrative Formation / Public Sector(Iraqi Telecommunications and Post Company) For 2016</t>
  </si>
  <si>
    <t xml:space="preserve">     مشتريات لغرض البيع  لنشاط الاتصالات حسب التشكيل الاداري في وزارة الاتصالات /القطاع العام  (الشركة العامة للاتصالات والبريد) لسنة 2016</t>
  </si>
  <si>
    <t>Purchases for the purpose of selling activity communications by Administrative Formation in the Ministry of communications / public sector (General Company for Post &amp; Telecommunications) for the year 2016</t>
  </si>
  <si>
    <t>قيمة الايرادات الاخرى لنشاط الاتصالات حسب التشكيل الاداري في وزارة الاتصالات / القطاع العام (الشركة العامة للاتصالات والبريد ) لسنة 2016</t>
  </si>
  <si>
    <t>Value of Revenues By Administrative Formation / Public Sector(Iraqi Telecommunications and Post Company) For 2016</t>
  </si>
  <si>
    <t>عدد المشتغلين وتعويضاتهم لنشاط الاتصالات حسب التشكيل الاداري في وزارة الاتصالات/ القطاع العام (شركة السلام) لسنة 2016</t>
  </si>
  <si>
    <t>Number of Employees and Compensation For Telecommunications Activity By Administrative Formation / Public Sector ( Al Salam Company) For 2016</t>
  </si>
  <si>
    <t>قيمة الايرادات المتحققة لنشاط الاتصالات حسب التشكيل الاداري في وزارة الاتصالات / القطاع العام (شركة السلام) لسنة 2016</t>
  </si>
  <si>
    <t>Transferring and Other Revenues  For  Telecommunications Activity By Administrative Formation / Public Sector (Al Salam Company) For 2016</t>
  </si>
  <si>
    <t>قيمة المصروفات لنشاط الاتصالات حسب التشكيل الاداري في وزارة الاتصالات / القطاع العام (شركة السلام) لسنة 2016</t>
  </si>
  <si>
    <t>Value of expenses for the communications activity by forming administrative in the Ministry of communications / public sector (Al-Salam Co.) for the year 2016</t>
  </si>
  <si>
    <t xml:space="preserve">    قيمة المستلزمات الخدمية لنشاط الاتصالات حسب التشكيل الاداري في وزارة الاتصالات القطاع العام ( الشركة العامة للاتصالات والبريد) لسنة 2016</t>
  </si>
  <si>
    <t>Value of Service Supplies By Administrative Formation / Public Sector(Iraqi Telecommunications and Post Company) For 2016</t>
  </si>
  <si>
    <t>قيمة المستلزمات السلعية  لنشاط الاتصالات حسب التشكيل الاداري في وزارة الاتصالات القطاع العام ( الشركة العامة للاتصالات والبريد) لسنة 2016</t>
  </si>
  <si>
    <t>Value of Commodity Supplies By Administrative Formation / Public Sector(Iraqi Telecommunications and Post Company) For 2016</t>
  </si>
  <si>
    <t>قيمة الايرادات الاخرى لنشاط الاتصالات حسب التشكيل الاداري في وزارة الاتصالات / القطاع العام  (الشركة العامة للاتصالات والبريد ) لسنة 2016</t>
  </si>
  <si>
    <t>Value of Other Revenues By Administrative Formation / Public Sector(Iraqi Telecommunications and Post Company) For 2016</t>
  </si>
  <si>
    <t xml:space="preserve">            قيمة المستلزمات الخدمية لنشاط الاتصالات حسب التشكيل الاداري في وزارة الاتصالات  / القطاع الحكومي ( مقر الوزارة) لسنة 2016</t>
  </si>
  <si>
    <t>Value of Service Supplies For Communication Activity By Administrative Formation / Public Sector (Ministry Headquarter) For 2016</t>
  </si>
  <si>
    <t>قيمة المستلزمات السلعية لنشاط الاتصالات حسب التشكيل الاداري في وزارة الاتصالات / القطاع الحكومي ( مقر الوزارة) لسنة 2016</t>
  </si>
  <si>
    <t>Value of Commodity Supplies For Telecommunication Activity By Administrative Formation / Public Sector   (Ministry Headquarter) For 2016</t>
  </si>
  <si>
    <t>* سبب انخفاض عدد البدالات هو رفع السعة الكلية لمحافظة نينوى مما ادى الى انخفاض في السعة الكلية للبدالات</t>
  </si>
  <si>
    <t>المصدر : وزارة الاتصالات</t>
  </si>
  <si>
    <t xml:space="preserve"> * الكثافة الهاتفية لكل 100 شخص = عدد خطوط الهاتف الثابت (سعة البدالات) / عدد السكان * 100   </t>
  </si>
  <si>
    <t>*Telephone density per population = No. of land phone lines(switch capacity) / No. population ˣ 100</t>
  </si>
  <si>
    <t>** عدد السكان عدا اقليم كردستان لسنة 2016</t>
  </si>
  <si>
    <t xml:space="preserve">*** Due to security conditions in the governorates (Nineveh) was adopted telephone capacity and the number of total subscribers in 2016 (0), </t>
  </si>
  <si>
    <t>** the population For the year 2016 except for the Kurdistan region</t>
  </si>
  <si>
    <t xml:space="preserve"> Asia </t>
  </si>
  <si>
    <t>الرصيد في بداية السنة 2016/1/1</t>
  </si>
  <si>
    <t>**نظرا للظروف الامنية في محافظة (نينوى ) تم اعتماد السعة الهاتفية وعدد المشتركين الكلي لعام 2016 (0) لعدم ورودها لانها غير معروفة وليست تحت السيطرة مما ادى الى انخفاض الكثافة الهاتفية في عام 2016</t>
  </si>
  <si>
    <t>** Due to security conditions in the governorates (Nineveh) telephone capacity and the number of total subscribers in 2016 (0) was adopted, which led to low tele density in 2016</t>
  </si>
  <si>
    <t>** 2014 data adoption for the governorates (Nineveh) due to security conditions experienced by that governorate</t>
  </si>
  <si>
    <t>عدد المكاتب التي تقدم خدمة التوفير الممكنن</t>
  </si>
  <si>
    <t>عدد المكاتب التي تقدم خدمة التوفير اليدوي</t>
  </si>
  <si>
    <t>*** نظرا للظروف الامنية في محافظة (نينوى) تم اعتماد السعة الهاتفية وعدد المشتركين الكلي لعام 2016 (0) لعدم ورودها لانها غير معروفة وليست تحت السيطرة مما ادى الى انخفاض الكثافة الهاتفية لعام 2016.</t>
  </si>
  <si>
    <t xml:space="preserve">****المجموع </t>
  </si>
  <si>
    <t>****Total</t>
  </si>
  <si>
    <t>المؤتمرات والندوات</t>
  </si>
  <si>
    <t>الرسوم القضائية</t>
  </si>
  <si>
    <t>السليمانية</t>
  </si>
  <si>
    <t xml:space="preserve"> *  الكثافة الهاتفية = مجموع الخطوط الهاتفية / عدد السكان * 100</t>
  </si>
  <si>
    <t>*Telephone density= Total of lines/populationˣ100</t>
  </si>
  <si>
    <t>عدد سكان العراق مع اقليم كردستان  =37883543</t>
  </si>
  <si>
    <t>السنة        Year</t>
  </si>
  <si>
    <t xml:space="preserve"> الارقام المشغولة Active numbers </t>
  </si>
  <si>
    <t>عدد البدالات حسب النوع  No. of Switches by type</t>
  </si>
  <si>
    <t>عدد خطوط الهاتف الثابت (سعة البدالات  ) No. of Land phone lines</t>
  </si>
  <si>
    <t xml:space="preserve">طوعية  Electronic </t>
  </si>
  <si>
    <t>كروسبار Crossbar</t>
  </si>
  <si>
    <t>الكترونية Electronic</t>
  </si>
  <si>
    <t>التفاصيل   Detail</t>
  </si>
  <si>
    <t>شكل (8)</t>
  </si>
  <si>
    <t>عدد خطوط الهاتف الثابت (سعة البدالات)</t>
  </si>
  <si>
    <t>الكثافة الهاتفية لكل (100) شخص الهاتف الثابت (سعة البدالات)</t>
  </si>
  <si>
    <t>الكثافة الهاتفية لكل (100) شخص (مشتركين للارقام المشغولة)</t>
  </si>
  <si>
    <t>جدول (18)</t>
  </si>
  <si>
    <t>اجمالي خطوط خدمة الانترنت للهاتف اللاسلكي للشركة العامة للاتصالات والبريد (وطنية، امنية)</t>
  </si>
  <si>
    <t>اجمالي خطوط خدمة الانترنت للهاتف النقال واللاسلكي  حسب الحزمة الضيقة والعريضة والمحافظة  لسنة 2016</t>
  </si>
  <si>
    <t>Total of mobile and wireless Internet Service Lines By Narrow,Broad band and  Governorate For 2016</t>
  </si>
  <si>
    <t>صيانة الموجودات</t>
  </si>
  <si>
    <t xml:space="preserve">** تم اعتماد بيانات 2014 لمحافظة (نينوى ) وذلك بسبب الظروف الامنية التي تمر بها تلك المحافظة </t>
  </si>
  <si>
    <t xml:space="preserve">جدول( 15) </t>
  </si>
  <si>
    <t>**تظرا للظروف الامنية في محافظة (نينوى) تم اعتماد البيانات لعام 2016 (0) لعدم ورودها لانها غير معروفة وليست تحت السيطرة .</t>
  </si>
  <si>
    <t>اجمالي خطوط الهاتف اللاسلكي (كلمات،فانوس، الشركة العامة للاتصالات والبريد ، أمنية)</t>
  </si>
  <si>
    <t>Total of  wireless Phone Lines  (Kelemat,Fannos, Iraq communication &amp;post commission,Umniya)</t>
  </si>
  <si>
    <t>اجمالي خطوط خدمة الانترنت للهاتف اللاسلكي(كلمات، فانوس)</t>
  </si>
  <si>
    <t xml:space="preserve"> Total of wireless Internet Service Lines  (Kelemat,Fannos)</t>
  </si>
  <si>
    <t>اجمالي خطوط الهاتف اللاسلكي للشركة العامة للاتصالات والبريد (أمنية+ وطنية)</t>
  </si>
  <si>
    <t>Total of  wireless Phone Lines  (Kelemat,Fannos)</t>
  </si>
  <si>
    <t>اجمالي خطوط الهاتف اللاسلكي (كلمات،فانوس)</t>
  </si>
  <si>
    <t>Total of  wireless Phone Lines  Iraq communication &amp;post commission (Umniya,Wataniya)</t>
  </si>
  <si>
    <t>اجمالي خطوط الهاتف اللاسلكي للشركة العامة للاتصالات والبريد (امنية + وطنية)</t>
  </si>
  <si>
    <t>***ميسان</t>
  </si>
  <si>
    <t>***Missan</t>
  </si>
  <si>
    <t>***تم رفع كل البدالة الفرنسية والبدالة الصينية والسورية في المركز تم رفع بدالة ( الميمونة - المشرح- علي الغربي- المجر الكبير- السلام- سيد احمد الرفاعي) وذلك لتلف الشبكة الهاتفية وشمولها ببدالة الوايرلس</t>
  </si>
  <si>
    <t>*** تم رفع بدالة ( الميمونة - المشرح- علي الغربي- المجر الكبير- السلام- سيد احمد الرفاعي) وذلك لتلف الشبكة الهاتفية وشمولها ببدالة الوايرلس</t>
  </si>
  <si>
    <t>**** قل عدد البدالات في المحافظات بسبب الاوضاع الامنية لتلك المحافظات والتدمير الحاصل بها بسبب العمليات العسكرية لكل من المحافظات (نينوى،الانبار، صلاح الدين) لقد تم رفع بدالات محافظة نينوى والبالغة (42) بدالة لعدم ورود اي معلومات عنها بسبب العمليات العسكرية فيها ، وقسم من بدالات محافظة الانبار والبالغة (14) بدالة بسبب التدمير الحاصل فيها وكذلك رفع بدالة عدد(1) في محافظة بابل (جرف الصخر) بسبب التدمير الحاصل فيها.</t>
  </si>
  <si>
    <t>The increase in the total capacity of Nineveh governorate led to a decrease in the total capacity of the switches, which led to a decrease in the number of switches</t>
  </si>
  <si>
    <t>Data for 2016 (0) were approved because of bad security conditions in Nineveh governorate because they are unknown and not under control.</t>
  </si>
  <si>
    <t>Number of offices offering a mechanized savings service</t>
  </si>
  <si>
    <t>Number of offices providing manual savings service</t>
  </si>
  <si>
    <t>***Al-Maimouna, Al-Mashrah, Ali Al-Gharbi, Al-Majar Al-Kabeer, Al-Salam and Sayyid Ahmad Al-Rifai were removed due to the damage of the telephone network and its coverage by the Wi-Fi switch....</t>
  </si>
  <si>
    <t>****bad security conditions and destruction of those switches are due to military operations for each of the governorates (Nineveh, Al-Anbar, Sala Al-deen) the switches of Nineveh were lifted by which are  (42) in the absence of any  Information about  them because of military operations, and some of the switches of Al-Anbar governorate which are  (14) switches because of  the destruction also cancelling one switch  in the governorate of Babylon (jurf al-sakar) due to the destruction in there</t>
  </si>
  <si>
    <t xml:space="preserve">عدد المودعين (بالألف) </t>
  </si>
  <si>
    <t>*99,877</t>
  </si>
  <si>
    <t xml:space="preserve">شكل (3)                                                                                                                                                          </t>
  </si>
  <si>
    <t>جدول (2)</t>
  </si>
  <si>
    <t xml:space="preserve">جدول (3)     </t>
  </si>
  <si>
    <t>** تم اعتماد بيانات 2014 لكل من محافظة (نينوى ، الانبار ، صلاح الدين) وذلك بسبب الظروف الامنية التي تمر بها تلك المحافظات</t>
  </si>
  <si>
    <t xml:space="preserve">شكل (9)                                                                         </t>
  </si>
  <si>
    <t>Judicial Fees</t>
  </si>
  <si>
    <t xml:space="preserve">*** All the French , the Chinese and Syrian switches were lifted in the center  Al-Maimouna, Al-Mashrah, Ali Al-Gharbi, Al-Majar Al-Kabeer, Al-Salam and Sayyid Ahmad Al-Rifai were removed due to the damage of the telephone network and its coverage by the Wi-Fi switch....
</t>
  </si>
  <si>
    <t>عدد الابراج للشركة العامة لخدمات الشبكة الدولية للمعلومات</t>
  </si>
  <si>
    <t>No. of Towers For Telecommunication and post Company</t>
  </si>
  <si>
    <t xml:space="preserve">عدد الابراج  للشركة العامة للاتصالات والبريد  </t>
  </si>
  <si>
    <t xml:space="preserve">  No. of Towers For  State Company For Internet Services</t>
  </si>
  <si>
    <t>*لم تتوفر بيانات شركة اتصالنا لوجود اجراءات قانونية لدى الشركة.</t>
  </si>
  <si>
    <t xml:space="preserve"> جدول (6)</t>
  </si>
  <si>
    <t>*Not a vailable data for Itisaluna Com. Cause of legal procedures.</t>
  </si>
  <si>
    <t>اجمــالي خطــوط الــهــاتــف اللاســلــكــي (اتصالنا، كلمات، فانوس)</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</si>
</sst>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
    <numFmt numFmtId="165" formatCode="#,##0.0"/>
    <numFmt numFmtId="166" formatCode="#,##0.000"/>
  </numFmts>
  <fonts count="44" x14ac:knownFonts="1">
    <font>
      <sz val="11"/>
      <color theme="1"/>
      <name val="Arial"/>
      <family val="2"/>
      <scheme val="minor"/>
    </font>
    <font>
      <sz val="10"/>
      <name val="Arial"/>
      <family val="2"/>
    </font>
    <font>
      <b/>
      <sz val="10"/>
      <name val="Arial"/>
      <family val="2"/>
    </font>
    <font>
      <b/>
      <sz val="11"/>
      <name val="Arial"/>
      <family val="2"/>
    </font>
    <font>
      <sz val="10"/>
      <name val="Arial"/>
      <family val="2"/>
    </font>
    <font>
      <b/>
      <sz val="12"/>
      <name val="Arial"/>
      <family val="2"/>
    </font>
    <font>
      <sz val="12"/>
      <name val="Arial"/>
      <family val="2"/>
    </font>
    <font>
      <b/>
      <sz val="14"/>
      <name val="Arial"/>
      <family val="2"/>
    </font>
    <font>
      <b/>
      <sz val="9"/>
      <name val="Arial"/>
      <family val="2"/>
    </font>
    <font>
      <b/>
      <sz val="8"/>
      <name val="Arial"/>
      <family val="2"/>
    </font>
    <font>
      <sz val="11"/>
      <color theme="1"/>
      <name val="Times New Roman"/>
      <family val="1"/>
      <scheme val="major"/>
    </font>
    <font>
      <b/>
      <sz val="10"/>
      <name val="Times New Roman"/>
      <family val="1"/>
      <scheme val="major"/>
    </font>
    <font>
      <sz val="10"/>
      <name val="Times New Roman"/>
      <family val="1"/>
      <scheme val="major"/>
    </font>
    <font>
      <sz val="11"/>
      <color theme="1"/>
      <name val="Arial"/>
      <family val="2"/>
    </font>
    <font>
      <b/>
      <sz val="12"/>
      <color theme="1"/>
      <name val="Arial"/>
      <family val="2"/>
    </font>
    <font>
      <b/>
      <sz val="10"/>
      <color theme="1"/>
      <name val="Arial"/>
      <family val="2"/>
    </font>
    <font>
      <b/>
      <sz val="14"/>
      <color theme="1"/>
      <name val="Arial"/>
      <family val="2"/>
    </font>
    <font>
      <sz val="14"/>
      <color theme="1"/>
      <name val="Arial"/>
      <family val="2"/>
    </font>
    <font>
      <b/>
      <sz val="11"/>
      <color theme="1"/>
      <name val="Arial"/>
      <family val="2"/>
    </font>
    <font>
      <b/>
      <u/>
      <sz val="14"/>
      <color theme="1"/>
      <name val="Arial"/>
      <family val="2"/>
    </font>
    <font>
      <sz val="9"/>
      <color indexed="81"/>
      <name val="Tahoma"/>
      <charset val="178"/>
    </font>
    <font>
      <b/>
      <sz val="9"/>
      <color indexed="81"/>
      <name val="Tahoma"/>
      <charset val="178"/>
    </font>
    <font>
      <b/>
      <sz val="14"/>
      <name val="Times New Roman"/>
      <family val="1"/>
    </font>
    <font>
      <b/>
      <sz val="12"/>
      <name val="Times New Roman"/>
      <family val="1"/>
    </font>
    <font>
      <b/>
      <sz val="11"/>
      <name val="Times New Roman"/>
      <family val="1"/>
    </font>
    <font>
      <b/>
      <sz val="10"/>
      <name val="Times New Roman"/>
      <family val="1"/>
    </font>
    <font>
      <sz val="11"/>
      <name val="Arial"/>
      <family val="2"/>
    </font>
    <font>
      <sz val="10"/>
      <color theme="1"/>
      <name val="Arial"/>
      <family val="2"/>
    </font>
    <font>
      <b/>
      <sz val="16"/>
      <name val="Arial"/>
      <family val="2"/>
    </font>
    <font>
      <sz val="12"/>
      <color theme="1"/>
      <name val="Arial"/>
      <family val="2"/>
    </font>
    <font>
      <b/>
      <sz val="11"/>
      <name val="Times New Roman"/>
      <family val="1"/>
      <scheme val="major"/>
    </font>
    <font>
      <sz val="12"/>
      <color rgb="FF222222"/>
      <name val="Arial"/>
      <family val="2"/>
    </font>
    <font>
      <b/>
      <sz val="10"/>
      <name val="Arial"/>
      <family val="2"/>
      <scheme val="minor"/>
    </font>
    <font>
      <b/>
      <sz val="12"/>
      <color theme="1"/>
      <name val="Times New Roman"/>
      <family val="1"/>
      <scheme val="major"/>
    </font>
    <font>
      <b/>
      <sz val="18"/>
      <name val="Arial"/>
      <family val="2"/>
    </font>
    <font>
      <sz val="14"/>
      <name val="Arial"/>
      <family val="2"/>
    </font>
    <font>
      <b/>
      <sz val="12.5"/>
      <name val="Arial"/>
      <family val="2"/>
    </font>
    <font>
      <b/>
      <sz val="12.5"/>
      <color theme="1"/>
      <name val="Arial"/>
      <family val="2"/>
      <scheme val="minor"/>
    </font>
    <font>
      <sz val="14"/>
      <color theme="1"/>
      <name val="Arial"/>
      <family val="2"/>
      <scheme val="minor"/>
    </font>
    <font>
      <b/>
      <sz val="14"/>
      <color theme="1"/>
      <name val="Arial"/>
      <family val="2"/>
      <scheme val="minor"/>
    </font>
    <font>
      <b/>
      <sz val="17"/>
      <name val="Arial"/>
      <family val="2"/>
    </font>
    <font>
      <sz val="17"/>
      <color theme="1"/>
      <name val="Arial"/>
      <family val="2"/>
    </font>
    <font>
      <b/>
      <sz val="12"/>
      <name val="Arial"/>
      <family val="2"/>
      <scheme val="minor"/>
    </font>
    <font>
      <b/>
      <sz val="14"/>
      <name val="Arial"/>
      <family val="2"/>
      <scheme val="minor"/>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27">
    <border>
      <left/>
      <right/>
      <top/>
      <bottom/>
      <diagonal/>
    </border>
    <border>
      <left/>
      <right/>
      <top style="hair">
        <color indexed="64"/>
      </top>
      <bottom style="hair">
        <color indexed="64"/>
      </bottom>
      <diagonal/>
    </border>
    <border>
      <left/>
      <right/>
      <top style="medium">
        <color indexed="64"/>
      </top>
      <bottom style="double">
        <color indexed="64"/>
      </bottom>
      <diagonal/>
    </border>
    <border>
      <left/>
      <right/>
      <top style="hair">
        <color indexed="64"/>
      </top>
      <bottom/>
      <diagonal/>
    </border>
    <border>
      <left/>
      <right/>
      <top/>
      <bottom style="hair">
        <color indexed="64"/>
      </bottom>
      <diagonal/>
    </border>
    <border>
      <left/>
      <right/>
      <top style="hair">
        <color indexed="64"/>
      </top>
      <bottom style="medium">
        <color indexed="64"/>
      </bottom>
      <diagonal/>
    </border>
    <border>
      <left/>
      <right/>
      <top/>
      <bottom style="medium">
        <color indexed="64"/>
      </bottom>
      <diagonal/>
    </border>
    <border>
      <left/>
      <right/>
      <top style="thin">
        <color indexed="64"/>
      </top>
      <bottom style="double">
        <color indexed="64"/>
      </bottom>
      <diagonal/>
    </border>
    <border>
      <left/>
      <right/>
      <top style="medium">
        <color indexed="64"/>
      </top>
      <bottom style="medium">
        <color indexed="64"/>
      </bottom>
      <diagonal/>
    </border>
    <border>
      <left/>
      <right/>
      <top style="double">
        <color indexed="64"/>
      </top>
      <bottom style="medium">
        <color indexed="64"/>
      </bottom>
      <diagonal/>
    </border>
    <border>
      <left/>
      <right/>
      <top style="medium">
        <color indexed="64"/>
      </top>
      <bottom style="thin">
        <color indexed="64"/>
      </bottom>
      <diagonal/>
    </border>
    <border>
      <left/>
      <right/>
      <top style="medium">
        <color indexed="64"/>
      </top>
      <bottom/>
      <diagonal/>
    </border>
    <border>
      <left/>
      <right/>
      <top/>
      <bottom style="thin">
        <color indexed="64"/>
      </bottom>
      <diagonal/>
    </border>
    <border>
      <left/>
      <right/>
      <top style="thin">
        <color indexed="64"/>
      </top>
      <bottom/>
      <diagonal/>
    </border>
    <border>
      <left/>
      <right/>
      <top/>
      <bottom style="double">
        <color indexed="64"/>
      </bottom>
      <diagonal/>
    </border>
    <border>
      <left/>
      <right/>
      <top style="double">
        <color indexed="64"/>
      </top>
      <bottom style="hair">
        <color indexed="64"/>
      </bottom>
      <diagonal/>
    </border>
    <border>
      <left/>
      <right/>
      <top style="double">
        <color indexed="64"/>
      </top>
      <bottom style="thin">
        <color indexed="64"/>
      </bottom>
      <diagonal/>
    </border>
    <border>
      <left/>
      <right/>
      <top style="thin">
        <color indexed="64"/>
      </top>
      <bottom style="thin">
        <color indexed="64"/>
      </bottom>
      <diagonal/>
    </border>
    <border>
      <left/>
      <right/>
      <top style="thick">
        <color indexed="64"/>
      </top>
      <bottom style="thin">
        <color indexed="64"/>
      </bottom>
      <diagonal/>
    </border>
    <border>
      <left/>
      <right/>
      <top style="thick">
        <color indexed="64"/>
      </top>
      <bottom/>
      <diagonal/>
    </border>
    <border>
      <left/>
      <right/>
      <top style="double">
        <color indexed="64"/>
      </top>
      <bottom/>
      <diagonal/>
    </border>
    <border>
      <left/>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top style="medium">
        <color indexed="64"/>
      </top>
      <bottom style="hair">
        <color indexed="64"/>
      </bottom>
      <diagonal/>
    </border>
    <border>
      <left/>
      <right style="medium">
        <color rgb="FFF5F5F5"/>
      </right>
      <top/>
      <bottom/>
      <diagonal/>
    </border>
  </borders>
  <cellStyleXfs count="10">
    <xf numFmtId="0" fontId="0" fillId="0" borderId="0"/>
    <xf numFmtId="0" fontId="1"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cellStyleXfs>
  <cellXfs count="974">
    <xf numFmtId="0" fontId="0" fillId="0" borderId="0" xfId="0"/>
    <xf numFmtId="0" fontId="5" fillId="0" borderId="6" xfId="2" applyFont="1" applyBorder="1" applyAlignment="1">
      <alignment vertical="center"/>
    </xf>
    <xf numFmtId="0" fontId="2" fillId="0" borderId="0" xfId="2" applyFont="1"/>
    <xf numFmtId="0" fontId="3" fillId="0" borderId="0" xfId="2" applyFont="1" applyAlignment="1">
      <alignment horizontal="center" vertical="center" wrapText="1"/>
    </xf>
    <xf numFmtId="0" fontId="2" fillId="0" borderId="0" xfId="2" applyFont="1" applyBorder="1" applyAlignment="1">
      <alignment vertical="center" wrapText="1"/>
    </xf>
    <xf numFmtId="0" fontId="5" fillId="0" borderId="0" xfId="2" applyFont="1" applyBorder="1" applyAlignment="1">
      <alignment vertical="center" wrapText="1"/>
    </xf>
    <xf numFmtId="0" fontId="5" fillId="0" borderId="0" xfId="0" applyFont="1" applyBorder="1" applyAlignment="1">
      <alignment horizontal="right"/>
    </xf>
    <xf numFmtId="0" fontId="3" fillId="0" borderId="0" xfId="2" applyFont="1" applyAlignment="1">
      <alignment horizontal="left" vertical="center" wrapText="1"/>
    </xf>
    <xf numFmtId="3" fontId="2" fillId="0" borderId="0" xfId="2" applyNumberFormat="1" applyFont="1" applyBorder="1" applyAlignment="1">
      <alignment horizontal="center" vertical="center"/>
    </xf>
    <xf numFmtId="0" fontId="5" fillId="0" borderId="0" xfId="2" applyFont="1" applyBorder="1" applyAlignment="1">
      <alignment horizontal="right" vertical="center" wrapText="1"/>
    </xf>
    <xf numFmtId="0" fontId="5" fillId="0" borderId="6" xfId="2" applyFont="1" applyBorder="1" applyAlignment="1">
      <alignment horizontal="left" vertical="center" wrapText="1"/>
    </xf>
    <xf numFmtId="0" fontId="5" fillId="0" borderId="0" xfId="2" applyFont="1" applyAlignment="1">
      <alignment horizontal="center" vertical="center"/>
    </xf>
    <xf numFmtId="0" fontId="10" fillId="0" borderId="0" xfId="0" applyFont="1"/>
    <xf numFmtId="0" fontId="10" fillId="0" borderId="0" xfId="0" applyFont="1" applyAlignment="1">
      <alignment horizontal="left"/>
    </xf>
    <xf numFmtId="0" fontId="11" fillId="0" borderId="0" xfId="0" applyFont="1"/>
    <xf numFmtId="0" fontId="12" fillId="0" borderId="0" xfId="2" applyFont="1"/>
    <xf numFmtId="3" fontId="10" fillId="0" borderId="0" xfId="0" applyNumberFormat="1" applyFont="1"/>
    <xf numFmtId="0" fontId="11" fillId="0" borderId="0" xfId="2" applyFont="1" applyAlignment="1">
      <alignment vertical="center" wrapText="1"/>
    </xf>
    <xf numFmtId="0" fontId="12" fillId="0" borderId="0" xfId="1" applyFont="1"/>
    <xf numFmtId="0" fontId="12" fillId="0" borderId="0" xfId="1" applyFont="1" applyAlignment="1">
      <alignment horizontal="center" vertical="center" wrapText="1"/>
    </xf>
    <xf numFmtId="0" fontId="13" fillId="0" borderId="0" xfId="0" applyFont="1"/>
    <xf numFmtId="0" fontId="5" fillId="0" borderId="6" xfId="0" applyFont="1" applyBorder="1" applyAlignment="1">
      <alignment vertical="center"/>
    </xf>
    <xf numFmtId="0" fontId="5" fillId="0" borderId="11" xfId="0" applyFont="1" applyFill="1" applyBorder="1" applyAlignment="1">
      <alignment horizontal="center" vertical="center"/>
    </xf>
    <xf numFmtId="0" fontId="8" fillId="0" borderId="0" xfId="0" applyFont="1" applyBorder="1" applyAlignment="1">
      <alignment horizontal="right" vertical="center" wrapText="1"/>
    </xf>
    <xf numFmtId="0" fontId="5" fillId="0" borderId="0" xfId="2" applyFont="1" applyBorder="1" applyAlignment="1">
      <alignment vertical="center"/>
    </xf>
    <xf numFmtId="0" fontId="5" fillId="0" borderId="0" xfId="0" applyFont="1" applyAlignment="1">
      <alignment horizontal="left" vertical="center"/>
    </xf>
    <xf numFmtId="0" fontId="13" fillId="0" borderId="0" xfId="0" applyFont="1" applyAlignment="1"/>
    <xf numFmtId="0" fontId="5" fillId="3" borderId="6" xfId="7" applyFont="1" applyFill="1" applyBorder="1" applyAlignment="1">
      <alignment horizontal="right"/>
    </xf>
    <xf numFmtId="0" fontId="7" fillId="0" borderId="0" xfId="2" applyFont="1" applyBorder="1" applyAlignment="1">
      <alignment vertical="center" wrapText="1"/>
    </xf>
    <xf numFmtId="0" fontId="17" fillId="0" borderId="0" xfId="0" applyFont="1"/>
    <xf numFmtId="0" fontId="7" fillId="0" borderId="6" xfId="0" applyFont="1" applyBorder="1" applyAlignment="1">
      <alignment vertical="center"/>
    </xf>
    <xf numFmtId="0" fontId="5" fillId="0" borderId="6" xfId="7" applyFont="1" applyBorder="1" applyAlignment="1">
      <alignment horizontal="right" vertical="top"/>
    </xf>
    <xf numFmtId="0" fontId="13" fillId="0" borderId="0" xfId="0" applyFont="1" applyAlignment="1">
      <alignment horizontal="left"/>
    </xf>
    <xf numFmtId="0" fontId="5" fillId="0" borderId="0" xfId="0" applyFont="1" applyBorder="1" applyAlignment="1">
      <alignment horizontal="right" vertical="center"/>
    </xf>
    <xf numFmtId="0" fontId="7" fillId="3" borderId="0" xfId="8" applyFont="1" applyFill="1" applyBorder="1" applyAlignment="1">
      <alignment horizontal="left" vertical="center" wrapText="1"/>
    </xf>
    <xf numFmtId="0" fontId="8" fillId="0" borderId="0" xfId="2" applyFont="1" applyBorder="1" applyAlignment="1">
      <alignment horizontal="right" vertical="center"/>
    </xf>
    <xf numFmtId="0" fontId="6" fillId="0" borderId="0" xfId="2" applyFont="1" applyBorder="1" applyAlignment="1">
      <alignment horizontal="center" vertical="center"/>
    </xf>
    <xf numFmtId="0" fontId="13" fillId="0" borderId="0" xfId="0" applyFont="1" applyBorder="1"/>
    <xf numFmtId="0" fontId="15" fillId="0" borderId="0" xfId="7" applyFont="1" applyBorder="1" applyAlignment="1">
      <alignment horizontal="right" vertical="center" wrapText="1"/>
    </xf>
    <xf numFmtId="0" fontId="15" fillId="0" borderId="0" xfId="7" applyFont="1" applyBorder="1" applyAlignment="1">
      <alignment horizontal="center" vertical="center" wrapText="1"/>
    </xf>
    <xf numFmtId="0" fontId="5" fillId="0" borderId="6" xfId="0" applyFont="1" applyBorder="1" applyAlignment="1">
      <alignment horizontal="left" vertical="center"/>
    </xf>
    <xf numFmtId="0" fontId="18" fillId="0" borderId="4" xfId="8" applyFont="1" applyBorder="1" applyAlignment="1">
      <alignment vertical="center"/>
    </xf>
    <xf numFmtId="0" fontId="18" fillId="0" borderId="8" xfId="8" applyFont="1" applyBorder="1" applyAlignment="1">
      <alignment vertical="center" wrapText="1"/>
    </xf>
    <xf numFmtId="0" fontId="7" fillId="0" borderId="6" xfId="2" applyFont="1" applyBorder="1" applyAlignment="1">
      <alignment horizontal="right" vertical="center"/>
    </xf>
    <xf numFmtId="0" fontId="7" fillId="0" borderId="0" xfId="2" applyFont="1" applyBorder="1" applyAlignment="1">
      <alignment horizontal="right" vertical="center"/>
    </xf>
    <xf numFmtId="0" fontId="14" fillId="0" borderId="0" xfId="2" applyFont="1" applyBorder="1" applyAlignment="1">
      <alignment horizontal="center" vertical="center" wrapText="1"/>
    </xf>
    <xf numFmtId="0" fontId="6" fillId="0" borderId="6" xfId="0" applyFont="1" applyBorder="1"/>
    <xf numFmtId="0" fontId="18" fillId="0" borderId="4" xfId="7" applyFont="1" applyBorder="1" applyAlignment="1">
      <alignment horizontal="right" vertical="center"/>
    </xf>
    <xf numFmtId="0" fontId="18" fillId="0" borderId="1" xfId="7" applyFont="1" applyBorder="1" applyAlignment="1">
      <alignment horizontal="right" vertical="center"/>
    </xf>
    <xf numFmtId="0" fontId="18" fillId="0" borderId="6" xfId="7" applyFont="1" applyBorder="1" applyAlignment="1">
      <alignment horizontal="right" vertical="center"/>
    </xf>
    <xf numFmtId="0" fontId="18" fillId="0" borderId="6" xfId="7" applyFont="1" applyBorder="1" applyAlignment="1">
      <alignment horizontal="right" vertical="center" wrapText="1"/>
    </xf>
    <xf numFmtId="0" fontId="18" fillId="0" borderId="0" xfId="9" applyFont="1" applyBorder="1" applyAlignment="1">
      <alignment horizontal="right" vertical="center"/>
    </xf>
    <xf numFmtId="0" fontId="15" fillId="0" borderId="0" xfId="9" applyFont="1" applyBorder="1" applyAlignment="1">
      <alignment horizontal="right" vertical="center"/>
    </xf>
    <xf numFmtId="0" fontId="18" fillId="0" borderId="3" xfId="9" applyFont="1" applyBorder="1" applyAlignment="1">
      <alignment horizontal="right" vertical="center"/>
    </xf>
    <xf numFmtId="0" fontId="15" fillId="0" borderId="0" xfId="9" applyFont="1" applyBorder="1" applyAlignment="1">
      <alignment horizontal="center" vertical="center"/>
    </xf>
    <xf numFmtId="0" fontId="18" fillId="0" borderId="0" xfId="9" applyFont="1" applyBorder="1" applyAlignment="1">
      <alignment horizontal="left" vertical="center"/>
    </xf>
    <xf numFmtId="0" fontId="18" fillId="0" borderId="1" xfId="8" applyFont="1" applyBorder="1" applyAlignment="1">
      <alignment vertical="center"/>
    </xf>
    <xf numFmtId="0" fontId="17" fillId="0" borderId="0" xfId="0" applyFont="1" applyAlignment="1"/>
    <xf numFmtId="0" fontId="17" fillId="0" borderId="0" xfId="0" applyFont="1" applyAlignment="1">
      <alignment horizontal="left"/>
    </xf>
    <xf numFmtId="3" fontId="5" fillId="0" borderId="0" xfId="2" applyNumberFormat="1" applyFont="1" applyBorder="1" applyAlignment="1">
      <alignment horizontal="center" vertical="center"/>
    </xf>
    <xf numFmtId="0" fontId="7" fillId="0" borderId="0" xfId="1" applyFont="1" applyBorder="1" applyAlignment="1">
      <alignment horizontal="center" wrapText="1"/>
    </xf>
    <xf numFmtId="3" fontId="5" fillId="3" borderId="0" xfId="2" applyNumberFormat="1" applyFont="1" applyFill="1" applyBorder="1" applyAlignment="1">
      <alignment horizontal="center" vertical="center" wrapText="1"/>
    </xf>
    <xf numFmtId="0" fontId="1" fillId="0" borderId="0" xfId="2" applyFont="1"/>
    <xf numFmtId="0" fontId="7" fillId="0" borderId="0" xfId="2" applyFont="1" applyBorder="1" applyAlignment="1">
      <alignment vertical="center"/>
    </xf>
    <xf numFmtId="0" fontId="13" fillId="0" borderId="0" xfId="0" applyFont="1" applyAlignment="1">
      <alignment readingOrder="2"/>
    </xf>
    <xf numFmtId="0" fontId="15" fillId="0" borderId="11" xfId="7" applyFont="1" applyFill="1" applyBorder="1" applyAlignment="1">
      <alignment vertical="center"/>
    </xf>
    <xf numFmtId="0" fontId="14" fillId="0" borderId="11" xfId="7" applyFont="1" applyFill="1" applyBorder="1" applyAlignment="1">
      <alignment horizontal="left" vertical="center"/>
    </xf>
    <xf numFmtId="0" fontId="18" fillId="0" borderId="11" xfId="7" applyFont="1" applyBorder="1" applyAlignment="1">
      <alignment horizontal="center" vertical="center"/>
    </xf>
    <xf numFmtId="0" fontId="15" fillId="0" borderId="11" xfId="7" applyFont="1" applyFill="1" applyBorder="1" applyAlignment="1">
      <alignment horizontal="left" vertical="center"/>
    </xf>
    <xf numFmtId="0" fontId="18" fillId="0" borderId="0" xfId="7" applyFont="1" applyBorder="1" applyAlignment="1">
      <alignment horizontal="center" vertical="center"/>
    </xf>
    <xf numFmtId="0" fontId="15" fillId="0" borderId="0" xfId="7" applyFont="1" applyBorder="1" applyAlignment="1">
      <alignment horizontal="left" vertical="center"/>
    </xf>
    <xf numFmtId="0" fontId="2" fillId="0" borderId="0" xfId="2" applyFont="1" applyAlignment="1">
      <alignment horizontal="left" vertical="center" wrapText="1"/>
    </xf>
    <xf numFmtId="3" fontId="7" fillId="0" borderId="0" xfId="2" applyNumberFormat="1" applyFont="1" applyBorder="1" applyAlignment="1">
      <alignment horizontal="center" vertical="center"/>
    </xf>
    <xf numFmtId="0" fontId="16" fillId="0" borderId="0" xfId="2" applyFont="1" applyBorder="1" applyAlignment="1">
      <alignment horizontal="center" vertical="center"/>
    </xf>
    <xf numFmtId="0" fontId="1" fillId="0" borderId="0" xfId="2" applyFont="1" applyAlignment="1">
      <alignment horizontal="center" vertical="center" wrapText="1"/>
    </xf>
    <xf numFmtId="0" fontId="2" fillId="0" borderId="11" xfId="2" applyFont="1" applyBorder="1" applyAlignment="1">
      <alignment horizontal="left"/>
    </xf>
    <xf numFmtId="0" fontId="5" fillId="0" borderId="0" xfId="2" applyFont="1" applyFill="1" applyBorder="1" applyAlignment="1">
      <alignment horizontal="center" vertical="top" wrapText="1"/>
    </xf>
    <xf numFmtId="3" fontId="15" fillId="0" borderId="0" xfId="7" applyNumberFormat="1" applyFont="1" applyBorder="1" applyAlignment="1">
      <alignment horizontal="center" vertical="center" wrapText="1"/>
    </xf>
    <xf numFmtId="0" fontId="7" fillId="0" borderId="0" xfId="2" applyFont="1" applyBorder="1" applyAlignment="1">
      <alignment horizontal="right" vertical="center" wrapText="1"/>
    </xf>
    <xf numFmtId="0" fontId="7" fillId="0" borderId="0" xfId="0" applyFont="1" applyBorder="1" applyAlignment="1">
      <alignment wrapText="1"/>
    </xf>
    <xf numFmtId="3" fontId="16" fillId="0" borderId="0" xfId="2" applyNumberFormat="1" applyFont="1" applyBorder="1" applyAlignment="1">
      <alignment horizontal="center" vertical="center"/>
    </xf>
    <xf numFmtId="0" fontId="7" fillId="0" borderId="0" xfId="2" applyFont="1" applyBorder="1" applyAlignment="1">
      <alignment horizontal="center" vertical="center"/>
    </xf>
    <xf numFmtId="0" fontId="19" fillId="0" borderId="0" xfId="0" applyFont="1" applyAlignment="1">
      <alignment horizontal="justify" vertical="center" readingOrder="2"/>
    </xf>
    <xf numFmtId="0" fontId="5" fillId="0" borderId="0" xfId="2" applyFont="1" applyBorder="1" applyAlignment="1">
      <alignment horizontal="right" vertical="center" wrapText="1" readingOrder="2"/>
    </xf>
    <xf numFmtId="0" fontId="5" fillId="0" borderId="0" xfId="2" applyFont="1" applyBorder="1" applyAlignment="1">
      <alignment horizontal="left" vertical="center" wrapText="1"/>
    </xf>
    <xf numFmtId="0" fontId="5" fillId="0" borderId="0" xfId="2" applyFont="1" applyBorder="1" applyAlignment="1">
      <alignment vertical="center" wrapText="1" readingOrder="2"/>
    </xf>
    <xf numFmtId="0" fontId="2" fillId="0" borderId="11" xfId="0" applyFont="1" applyBorder="1" applyAlignment="1">
      <alignment horizontal="right" vertical="center" wrapText="1" readingOrder="2"/>
    </xf>
    <xf numFmtId="0" fontId="9" fillId="0" borderId="0" xfId="0" applyFont="1" applyAlignment="1">
      <alignment wrapText="1"/>
    </xf>
    <xf numFmtId="0" fontId="5" fillId="0" borderId="0" xfId="2" applyFont="1" applyFill="1" applyBorder="1" applyAlignment="1">
      <alignment horizontal="center" vertical="center" wrapText="1"/>
    </xf>
    <xf numFmtId="0" fontId="10" fillId="0" borderId="0" xfId="0" applyFont="1" applyBorder="1"/>
    <xf numFmtId="0" fontId="5" fillId="0" borderId="21" xfId="2" applyFont="1" applyBorder="1" applyAlignment="1">
      <alignment horizontal="right" vertical="center" wrapText="1"/>
    </xf>
    <xf numFmtId="0" fontId="5" fillId="0" borderId="11" xfId="1" applyFont="1" applyFill="1" applyBorder="1" applyAlignment="1">
      <alignment horizontal="center" vertical="center" wrapText="1" readingOrder="2"/>
    </xf>
    <xf numFmtId="0" fontId="5" fillId="0" borderId="11" xfId="1" applyFont="1" applyFill="1" applyBorder="1" applyAlignment="1">
      <alignment vertical="center" wrapText="1"/>
    </xf>
    <xf numFmtId="3" fontId="3" fillId="0" borderId="0" xfId="2" applyNumberFormat="1" applyFont="1" applyAlignment="1">
      <alignment horizontal="center" vertical="center" wrapText="1"/>
    </xf>
    <xf numFmtId="0" fontId="3" fillId="0" borderId="1" xfId="2" applyFont="1" applyBorder="1" applyAlignment="1">
      <alignment horizontal="center" vertical="center" wrapText="1"/>
    </xf>
    <xf numFmtId="3" fontId="3" fillId="0" borderId="1" xfId="2" applyNumberFormat="1" applyFont="1" applyBorder="1" applyAlignment="1">
      <alignment horizontal="center" vertical="center" wrapText="1"/>
    </xf>
    <xf numFmtId="0" fontId="3" fillId="0" borderId="5" xfId="2" applyFont="1" applyBorder="1" applyAlignment="1">
      <alignment horizontal="center" vertical="center" wrapText="1"/>
    </xf>
    <xf numFmtId="3" fontId="3" fillId="0" borderId="5" xfId="2" applyNumberFormat="1" applyFont="1" applyBorder="1" applyAlignment="1">
      <alignment horizontal="center" vertical="center" wrapText="1"/>
    </xf>
    <xf numFmtId="0" fontId="3" fillId="2" borderId="6" xfId="2" applyFont="1" applyFill="1" applyBorder="1" applyAlignment="1">
      <alignment horizontal="center" vertical="center" wrapText="1"/>
    </xf>
    <xf numFmtId="3" fontId="3" fillId="2" borderId="6" xfId="2" applyNumberFormat="1" applyFont="1" applyFill="1" applyBorder="1" applyAlignment="1">
      <alignment horizontal="center" vertical="center" wrapText="1"/>
    </xf>
    <xf numFmtId="0" fontId="3" fillId="2" borderId="8" xfId="2" applyFont="1" applyFill="1" applyBorder="1" applyAlignment="1">
      <alignment horizontal="center" vertical="center" wrapText="1"/>
    </xf>
    <xf numFmtId="3" fontId="3" fillId="2" borderId="8" xfId="2" applyNumberFormat="1" applyFont="1" applyFill="1" applyBorder="1" applyAlignment="1">
      <alignment horizontal="center" vertical="center" wrapText="1"/>
    </xf>
    <xf numFmtId="0" fontId="3" fillId="0" borderId="3" xfId="1" applyFont="1" applyBorder="1" applyAlignment="1">
      <alignment horizontal="center" vertical="center"/>
    </xf>
    <xf numFmtId="165" fontId="3" fillId="0" borderId="3" xfId="1" applyNumberFormat="1" applyFont="1" applyBorder="1" applyAlignment="1">
      <alignment horizontal="center" vertical="center"/>
    </xf>
    <xf numFmtId="3" fontId="3" fillId="0" borderId="3" xfId="1" applyNumberFormat="1" applyFont="1" applyBorder="1" applyAlignment="1">
      <alignment horizontal="center" vertical="center"/>
    </xf>
    <xf numFmtId="0" fontId="3" fillId="0" borderId="1" xfId="1" applyFont="1" applyBorder="1" applyAlignment="1">
      <alignment horizontal="center" vertical="center"/>
    </xf>
    <xf numFmtId="165" fontId="3" fillId="0" borderId="1" xfId="1" applyNumberFormat="1" applyFont="1" applyBorder="1" applyAlignment="1">
      <alignment horizontal="center" vertical="center"/>
    </xf>
    <xf numFmtId="3" fontId="3" fillId="0" borderId="1" xfId="1" applyNumberFormat="1" applyFont="1" applyBorder="1" applyAlignment="1">
      <alignment horizontal="center" vertical="center"/>
    </xf>
    <xf numFmtId="164" fontId="3" fillId="2" borderId="6" xfId="1" applyNumberFormat="1" applyFont="1" applyFill="1" applyBorder="1" applyAlignment="1">
      <alignment horizontal="center" vertical="center" wrapText="1"/>
    </xf>
    <xf numFmtId="0" fontId="3" fillId="0" borderId="4" xfId="2" applyFont="1" applyBorder="1" applyAlignment="1">
      <alignment horizontal="center" vertical="center" wrapText="1"/>
    </xf>
    <xf numFmtId="0" fontId="3" fillId="0" borderId="3" xfId="2" applyFont="1" applyBorder="1" applyAlignment="1">
      <alignment horizontal="center" vertical="center" wrapText="1"/>
    </xf>
    <xf numFmtId="3" fontId="3" fillId="0" borderId="4" xfId="2" applyNumberFormat="1" applyFont="1" applyBorder="1" applyAlignment="1">
      <alignment horizontal="center" vertical="center" wrapText="1"/>
    </xf>
    <xf numFmtId="3" fontId="3" fillId="0" borderId="6" xfId="2" applyNumberFormat="1" applyFont="1" applyBorder="1" applyAlignment="1">
      <alignment horizontal="center" vertical="center" wrapText="1"/>
    </xf>
    <xf numFmtId="0" fontId="23" fillId="0" borderId="0" xfId="0" applyFont="1" applyBorder="1" applyAlignment="1">
      <alignment horizontal="left" vertical="center"/>
    </xf>
    <xf numFmtId="0" fontId="23" fillId="0" borderId="0" xfId="2" applyFont="1" applyAlignment="1">
      <alignment horizontal="left" vertical="center"/>
    </xf>
    <xf numFmtId="3" fontId="3" fillId="0" borderId="0" xfId="2" applyNumberFormat="1" applyFont="1" applyBorder="1" applyAlignment="1">
      <alignment horizontal="center" vertical="center" wrapText="1"/>
    </xf>
    <xf numFmtId="3" fontId="26" fillId="2" borderId="4" xfId="2" applyNumberFormat="1" applyFont="1" applyFill="1" applyBorder="1" applyAlignment="1">
      <alignment horizontal="center" vertical="center" wrapText="1"/>
    </xf>
    <xf numFmtId="3" fontId="3" fillId="2" borderId="4" xfId="2" applyNumberFormat="1" applyFont="1" applyFill="1" applyBorder="1" applyAlignment="1">
      <alignment horizontal="center" vertical="center" wrapText="1"/>
    </xf>
    <xf numFmtId="3" fontId="3" fillId="0" borderId="3" xfId="2" applyNumberFormat="1" applyFont="1" applyBorder="1" applyAlignment="1">
      <alignment horizontal="center" vertical="center" wrapText="1"/>
    </xf>
    <xf numFmtId="1" fontId="3" fillId="0" borderId="1" xfId="2" applyNumberFormat="1" applyFont="1" applyBorder="1" applyAlignment="1">
      <alignment horizontal="center" vertical="center"/>
    </xf>
    <xf numFmtId="1" fontId="3" fillId="0" borderId="1" xfId="2" quotePrefix="1" applyNumberFormat="1" applyFont="1" applyBorder="1" applyAlignment="1">
      <alignment horizontal="center" vertical="center"/>
    </xf>
    <xf numFmtId="1" fontId="3" fillId="0" borderId="0" xfId="2" applyNumberFormat="1" applyFont="1" applyBorder="1" applyAlignment="1">
      <alignment horizontal="center" vertical="center"/>
    </xf>
    <xf numFmtId="1" fontId="3" fillId="0" borderId="3" xfId="2" applyNumberFormat="1" applyFont="1" applyBorder="1" applyAlignment="1">
      <alignment horizontal="center" vertical="center"/>
    </xf>
    <xf numFmtId="0" fontId="3" fillId="2" borderId="6" xfId="2" applyFont="1" applyFill="1" applyBorder="1" applyAlignment="1">
      <alignment horizontal="right" vertical="center" wrapText="1"/>
    </xf>
    <xf numFmtId="0" fontId="3" fillId="0" borderId="4" xfId="2" applyFont="1" applyBorder="1" applyAlignment="1">
      <alignment horizontal="right" vertical="center" wrapText="1"/>
    </xf>
    <xf numFmtId="0" fontId="3" fillId="0" borderId="5" xfId="2" applyFont="1" applyBorder="1" applyAlignment="1">
      <alignment horizontal="right" vertical="center" wrapText="1"/>
    </xf>
    <xf numFmtId="0" fontId="2" fillId="0" borderId="0" xfId="2" applyFont="1" applyAlignment="1">
      <alignment horizontal="center" vertical="center" wrapText="1"/>
    </xf>
    <xf numFmtId="165" fontId="3" fillId="0" borderId="1" xfId="2" applyNumberFormat="1" applyFont="1" applyBorder="1" applyAlignment="1">
      <alignment horizontal="center" vertical="center" wrapText="1"/>
    </xf>
    <xf numFmtId="165" fontId="3" fillId="0" borderId="5" xfId="2" applyNumberFormat="1" applyFont="1" applyBorder="1" applyAlignment="1">
      <alignment horizontal="center" vertical="center" wrapText="1"/>
    </xf>
    <xf numFmtId="165" fontId="3" fillId="2" borderId="6" xfId="2" applyNumberFormat="1" applyFont="1" applyFill="1" applyBorder="1" applyAlignment="1">
      <alignment horizontal="center" vertical="center" wrapText="1"/>
    </xf>
    <xf numFmtId="165" fontId="3" fillId="0" borderId="4" xfId="2" applyNumberFormat="1" applyFont="1" applyBorder="1" applyAlignment="1">
      <alignment horizontal="center" vertical="center" wrapText="1"/>
    </xf>
    <xf numFmtId="164" fontId="3" fillId="0" borderId="0" xfId="2" applyNumberFormat="1" applyFont="1" applyAlignment="1">
      <alignment horizontal="center" vertical="center" wrapText="1"/>
    </xf>
    <xf numFmtId="164" fontId="3" fillId="0" borderId="1" xfId="2" applyNumberFormat="1" applyFont="1" applyBorder="1" applyAlignment="1">
      <alignment horizontal="center" vertical="center" wrapText="1"/>
    </xf>
    <xf numFmtId="164" fontId="3" fillId="0" borderId="5" xfId="2" applyNumberFormat="1" applyFont="1" applyBorder="1" applyAlignment="1">
      <alignment horizontal="center" vertical="center" wrapText="1"/>
    </xf>
    <xf numFmtId="164" fontId="3" fillId="2" borderId="6" xfId="2" applyNumberFormat="1" applyFont="1" applyFill="1" applyBorder="1" applyAlignment="1">
      <alignment horizontal="center" vertical="center" wrapText="1"/>
    </xf>
    <xf numFmtId="0" fontId="3" fillId="0" borderId="0" xfId="2" applyFont="1" applyAlignment="1">
      <alignment horizontal="right" vertical="center" wrapText="1" readingOrder="2"/>
    </xf>
    <xf numFmtId="0" fontId="3" fillId="0" borderId="1" xfId="2" applyFont="1" applyBorder="1" applyAlignment="1">
      <alignment horizontal="right" vertical="center" wrapText="1" readingOrder="2"/>
    </xf>
    <xf numFmtId="0" fontId="0" fillId="0" borderId="0" xfId="0" applyBorder="1" applyAlignment="1">
      <alignment horizontal="center" vertical="center"/>
    </xf>
    <xf numFmtId="0" fontId="3" fillId="0" borderId="1" xfId="2" applyFont="1" applyBorder="1" applyAlignment="1">
      <alignment horizontal="left" vertical="center" wrapText="1"/>
    </xf>
    <xf numFmtId="0" fontId="3" fillId="0" borderId="5" xfId="2" applyFont="1" applyBorder="1" applyAlignment="1">
      <alignment horizontal="left" vertical="center" wrapText="1"/>
    </xf>
    <xf numFmtId="0" fontId="3" fillId="2" borderId="6" xfId="2" applyFont="1" applyFill="1" applyBorder="1" applyAlignment="1">
      <alignment horizontal="left" vertical="center" wrapText="1"/>
    </xf>
    <xf numFmtId="0" fontId="3" fillId="0" borderId="4" xfId="2" applyFont="1" applyBorder="1" applyAlignment="1">
      <alignment horizontal="right" vertical="center" wrapText="1" readingOrder="2"/>
    </xf>
    <xf numFmtId="0" fontId="3" fillId="0" borderId="6" xfId="2" applyFont="1" applyBorder="1" applyAlignment="1">
      <alignment horizontal="right" vertical="center" wrapText="1"/>
    </xf>
    <xf numFmtId="3" fontId="3" fillId="0" borderId="1" xfId="0" applyNumberFormat="1" applyFont="1" applyBorder="1" applyAlignment="1">
      <alignment horizontal="center" vertical="center"/>
    </xf>
    <xf numFmtId="0" fontId="3" fillId="0" borderId="4" xfId="0" applyFont="1" applyBorder="1" applyAlignment="1">
      <alignment horizontal="right" vertical="center" wrapText="1" readingOrder="2"/>
    </xf>
    <xf numFmtId="0" fontId="3" fillId="0" borderId="1" xfId="0" applyFont="1" applyBorder="1" applyAlignment="1">
      <alignment horizontal="right" vertical="center" wrapText="1"/>
    </xf>
    <xf numFmtId="0" fontId="3" fillId="0" borderId="1" xfId="0" applyFont="1" applyBorder="1" applyAlignment="1">
      <alignment horizontal="right" vertical="center" wrapText="1" readingOrder="2"/>
    </xf>
    <xf numFmtId="0" fontId="3" fillId="0" borderId="1" xfId="0" applyFont="1" applyBorder="1" applyAlignment="1">
      <alignment horizontal="center" vertical="center"/>
    </xf>
    <xf numFmtId="0" fontId="3" fillId="0" borderId="4" xfId="0" applyFont="1" applyBorder="1" applyAlignment="1">
      <alignment horizontal="right" vertical="center" wrapText="1"/>
    </xf>
    <xf numFmtId="0" fontId="3" fillId="0" borderId="1" xfId="0" applyFont="1" applyBorder="1" applyAlignment="1">
      <alignment horizontal="right" vertical="center"/>
    </xf>
    <xf numFmtId="0" fontId="2" fillId="0" borderId="0" xfId="0" applyFont="1" applyAlignment="1">
      <alignment horizontal="right" vertical="center" wrapText="1" readingOrder="2"/>
    </xf>
    <xf numFmtId="0" fontId="3" fillId="0" borderId="0" xfId="0" applyFont="1" applyBorder="1" applyAlignment="1">
      <alignment horizontal="right" vertical="center"/>
    </xf>
    <xf numFmtId="0" fontId="3" fillId="0" borderId="8" xfId="0" applyFont="1" applyBorder="1" applyAlignment="1">
      <alignment horizontal="right" vertical="center"/>
    </xf>
    <xf numFmtId="0" fontId="27" fillId="0" borderId="0" xfId="0" applyFont="1"/>
    <xf numFmtId="3" fontId="3" fillId="0" borderId="4" xfId="0" applyNumberFormat="1" applyFont="1" applyBorder="1" applyAlignment="1">
      <alignment horizontal="center" vertical="center"/>
    </xf>
    <xf numFmtId="3" fontId="3" fillId="0" borderId="3" xfId="0" applyNumberFormat="1" applyFont="1" applyBorder="1" applyAlignment="1">
      <alignment horizontal="center" vertical="center"/>
    </xf>
    <xf numFmtId="0" fontId="3" fillId="0" borderId="4" xfId="0" applyFont="1" applyBorder="1" applyAlignment="1">
      <alignment horizontal="center" vertical="center" readingOrder="1"/>
    </xf>
    <xf numFmtId="0" fontId="3" fillId="0" borderId="1" xfId="0" applyFont="1" applyBorder="1" applyAlignment="1">
      <alignment horizontal="center" vertical="center" readingOrder="1"/>
    </xf>
    <xf numFmtId="0" fontId="3" fillId="0" borderId="3" xfId="0" applyFont="1" applyBorder="1" applyAlignment="1">
      <alignment horizontal="center" vertical="center"/>
    </xf>
    <xf numFmtId="0" fontId="3" fillId="0" borderId="3" xfId="0" applyFont="1" applyBorder="1" applyAlignment="1">
      <alignment horizontal="right" vertical="center"/>
    </xf>
    <xf numFmtId="0" fontId="18" fillId="0" borderId="4" xfId="7" applyFont="1" applyBorder="1" applyAlignment="1">
      <alignment vertical="center"/>
    </xf>
    <xf numFmtId="0" fontId="18" fillId="0" borderId="6" xfId="7" applyFont="1" applyBorder="1" applyAlignment="1">
      <alignment vertical="center"/>
    </xf>
    <xf numFmtId="0" fontId="18" fillId="0" borderId="6" xfId="7" applyFont="1" applyBorder="1" applyAlignment="1">
      <alignment vertical="center" wrapText="1"/>
    </xf>
    <xf numFmtId="3" fontId="18" fillId="0" borderId="0" xfId="9" applyNumberFormat="1" applyFont="1" applyBorder="1" applyAlignment="1">
      <alignment horizontal="center" vertical="center"/>
    </xf>
    <xf numFmtId="0" fontId="18" fillId="0" borderId="3" xfId="7" applyFont="1" applyBorder="1" applyAlignment="1">
      <alignment horizontal="right" vertical="center"/>
    </xf>
    <xf numFmtId="0" fontId="18" fillId="0" borderId="1" xfId="7" applyFont="1" applyBorder="1" applyAlignment="1">
      <alignment vertical="center"/>
    </xf>
    <xf numFmtId="0" fontId="18" fillId="0" borderId="0" xfId="7" applyFont="1" applyBorder="1" applyAlignment="1">
      <alignment horizontal="right" vertical="center"/>
    </xf>
    <xf numFmtId="0" fontId="18" fillId="0" borderId="5" xfId="7" applyFont="1" applyBorder="1" applyAlignment="1">
      <alignment horizontal="right" vertical="center" wrapText="1"/>
    </xf>
    <xf numFmtId="0" fontId="5" fillId="3" borderId="0" xfId="7" applyFont="1" applyFill="1" applyBorder="1" applyAlignment="1">
      <alignment horizontal="center" vertical="center"/>
    </xf>
    <xf numFmtId="3" fontId="18" fillId="0" borderId="6" xfId="9" applyNumberFormat="1" applyFont="1" applyBorder="1" applyAlignment="1">
      <alignment horizontal="center" vertical="center"/>
    </xf>
    <xf numFmtId="3" fontId="18" fillId="0" borderId="8" xfId="2" applyNumberFormat="1" applyFont="1" applyBorder="1" applyAlignment="1">
      <alignment horizontal="center" vertical="center"/>
    </xf>
    <xf numFmtId="0" fontId="18" fillId="0" borderId="1" xfId="8" applyFont="1" applyBorder="1" applyAlignment="1">
      <alignment horizontal="right" vertical="center"/>
    </xf>
    <xf numFmtId="0" fontId="18" fillId="0" borderId="5" xfId="8" applyFont="1" applyBorder="1" applyAlignment="1">
      <alignment vertical="center"/>
    </xf>
    <xf numFmtId="0" fontId="18" fillId="0" borderId="5" xfId="7" applyFont="1" applyBorder="1" applyAlignment="1">
      <alignment horizontal="right" vertical="center"/>
    </xf>
    <xf numFmtId="0" fontId="18" fillId="0" borderId="4" xfId="8" applyFont="1" applyBorder="1" applyAlignment="1">
      <alignment horizontal="right" vertical="center"/>
    </xf>
    <xf numFmtId="0" fontId="3" fillId="2" borderId="8" xfId="2" applyFont="1" applyFill="1" applyBorder="1" applyAlignment="1">
      <alignment horizontal="right" vertical="center" wrapText="1"/>
    </xf>
    <xf numFmtId="0" fontId="10" fillId="0" borderId="0" xfId="0" applyFont="1" applyAlignment="1">
      <alignment vertical="top"/>
    </xf>
    <xf numFmtId="0" fontId="13" fillId="0" borderId="0" xfId="0" applyFont="1" applyAlignment="1">
      <alignment vertical="top"/>
    </xf>
    <xf numFmtId="0" fontId="5" fillId="0" borderId="6" xfId="0" applyFont="1" applyBorder="1" applyAlignment="1">
      <alignment vertical="top"/>
    </xf>
    <xf numFmtId="0" fontId="6" fillId="0" borderId="6" xfId="0" applyFont="1" applyBorder="1" applyAlignment="1">
      <alignment vertical="top"/>
    </xf>
    <xf numFmtId="0" fontId="3" fillId="0" borderId="1" xfId="2" applyFont="1" applyBorder="1" applyAlignment="1">
      <alignment horizontal="left" vertical="top" wrapText="1"/>
    </xf>
    <xf numFmtId="0" fontId="18" fillId="0" borderId="15" xfId="9" applyFont="1" applyBorder="1" applyAlignment="1">
      <alignment horizontal="right" vertical="center"/>
    </xf>
    <xf numFmtId="0" fontId="3" fillId="0" borderId="0" xfId="2" applyFont="1" applyBorder="1" applyAlignment="1">
      <alignment horizontal="right" vertical="center"/>
    </xf>
    <xf numFmtId="3" fontId="3" fillId="0" borderId="0" xfId="2" applyNumberFormat="1" applyFont="1" applyBorder="1" applyAlignment="1">
      <alignment horizontal="center" vertical="center"/>
    </xf>
    <xf numFmtId="0" fontId="3" fillId="0" borderId="8" xfId="2" applyFont="1" applyBorder="1" applyAlignment="1">
      <alignment horizontal="right" vertical="center"/>
    </xf>
    <xf numFmtId="0" fontId="3" fillId="0" borderId="4" xfId="2" applyFont="1" applyBorder="1" applyAlignment="1">
      <alignment horizontal="right" vertical="center"/>
    </xf>
    <xf numFmtId="0" fontId="18" fillId="0" borderId="8" xfId="9" applyFont="1" applyBorder="1" applyAlignment="1">
      <alignment horizontal="right"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5" xfId="0" applyFont="1" applyBorder="1" applyAlignment="1">
      <alignment horizontal="right" vertical="center"/>
    </xf>
    <xf numFmtId="0" fontId="18" fillId="0" borderId="1" xfId="9" applyFont="1" applyBorder="1" applyAlignment="1">
      <alignment horizontal="right" vertical="center"/>
    </xf>
    <xf numFmtId="0" fontId="2" fillId="0" borderId="11" xfId="2" applyFont="1" applyBorder="1" applyAlignment="1">
      <alignment horizontal="right" vertical="center" readingOrder="2"/>
    </xf>
    <xf numFmtId="0" fontId="5" fillId="0" borderId="0" xfId="2" applyFont="1" applyBorder="1" applyAlignment="1">
      <alignment horizontal="right" vertical="center" wrapText="1"/>
    </xf>
    <xf numFmtId="0" fontId="23" fillId="0" borderId="0" xfId="2" applyFont="1" applyAlignment="1">
      <alignment horizontal="left" vertical="center"/>
    </xf>
    <xf numFmtId="0" fontId="5" fillId="0" borderId="11" xfId="2" applyFont="1" applyBorder="1" applyAlignment="1">
      <alignment horizontal="right" vertical="center" wrapText="1"/>
    </xf>
    <xf numFmtId="0" fontId="22" fillId="0" borderId="0" xfId="2" applyFont="1" applyBorder="1" applyAlignment="1">
      <alignment horizontal="center" vertical="center" wrapText="1"/>
    </xf>
    <xf numFmtId="0" fontId="7" fillId="0" borderId="0" xfId="2" applyFont="1" applyBorder="1" applyAlignment="1">
      <alignment horizontal="center" vertical="center" wrapText="1"/>
    </xf>
    <xf numFmtId="0" fontId="23" fillId="0" borderId="0" xfId="2" applyFont="1" applyFill="1" applyBorder="1" applyAlignment="1">
      <alignment horizontal="center" vertical="center" wrapText="1"/>
    </xf>
    <xf numFmtId="0" fontId="5" fillId="0" borderId="0" xfId="2" applyFont="1" applyFill="1" applyBorder="1" applyAlignment="1">
      <alignment horizontal="center" vertical="center" wrapText="1"/>
    </xf>
    <xf numFmtId="0" fontId="5" fillId="0" borderId="0" xfId="2" applyFont="1" applyBorder="1" applyAlignment="1">
      <alignment horizontal="center" vertical="center" wrapText="1"/>
    </xf>
    <xf numFmtId="3" fontId="5" fillId="0" borderId="0" xfId="2" applyNumberFormat="1" applyFont="1" applyBorder="1" applyAlignment="1">
      <alignment horizontal="center" vertical="center" wrapText="1"/>
    </xf>
    <xf numFmtId="0" fontId="0" fillId="0" borderId="0" xfId="0" applyAlignment="1"/>
    <xf numFmtId="0" fontId="25" fillId="0" borderId="0" xfId="2" applyFont="1" applyAlignment="1">
      <alignment horizontal="left" vertical="center" wrapText="1" readingOrder="1"/>
    </xf>
    <xf numFmtId="0" fontId="5" fillId="0" borderId="0" xfId="2" applyFont="1" applyAlignment="1">
      <alignment horizontal="center" vertical="center"/>
    </xf>
    <xf numFmtId="0" fontId="5" fillId="0" borderId="0" xfId="2" applyFont="1" applyAlignment="1">
      <alignment horizontal="right" vertical="center"/>
    </xf>
    <xf numFmtId="3" fontId="5" fillId="0" borderId="0" xfId="2" applyNumberFormat="1" applyFont="1" applyBorder="1" applyAlignment="1">
      <alignment horizontal="right" vertical="center" wrapText="1"/>
    </xf>
    <xf numFmtId="0" fontId="25" fillId="0" borderId="0" xfId="2" applyFont="1" applyBorder="1" applyAlignment="1">
      <alignment horizontal="left" vertical="center" readingOrder="2"/>
    </xf>
    <xf numFmtId="1" fontId="24" fillId="0" borderId="0" xfId="2" applyNumberFormat="1" applyFont="1" applyBorder="1" applyAlignment="1">
      <alignment horizontal="left" vertical="center"/>
    </xf>
    <xf numFmtId="0" fontId="24" fillId="0" borderId="0" xfId="2" applyFont="1" applyBorder="1" applyAlignment="1">
      <alignment horizontal="left" vertical="center"/>
    </xf>
    <xf numFmtId="0" fontId="24" fillId="0" borderId="0" xfId="2" applyFont="1" applyBorder="1" applyAlignment="1">
      <alignment horizontal="left" vertical="center" wrapText="1"/>
    </xf>
    <xf numFmtId="0" fontId="3" fillId="2" borderId="0" xfId="2" applyFont="1" applyFill="1" applyBorder="1" applyAlignment="1">
      <alignment horizontal="right" vertical="center" wrapText="1"/>
    </xf>
    <xf numFmtId="0" fontId="23" fillId="0" borderId="0" xfId="2" applyFont="1" applyBorder="1" applyAlignment="1">
      <alignment horizontal="left" vertical="center"/>
    </xf>
    <xf numFmtId="0" fontId="5" fillId="0" borderId="16" xfId="2" applyFont="1" applyBorder="1" applyAlignment="1">
      <alignment vertical="center" wrapText="1"/>
    </xf>
    <xf numFmtId="0" fontId="5" fillId="0" borderId="17" xfId="2" applyFont="1" applyBorder="1" applyAlignment="1">
      <alignment vertical="center" wrapText="1"/>
    </xf>
    <xf numFmtId="0" fontId="5" fillId="0" borderId="21" xfId="2" applyFont="1" applyBorder="1" applyAlignment="1">
      <alignment horizontal="left" vertical="center" wrapText="1" readingOrder="2"/>
    </xf>
    <xf numFmtId="0" fontId="5" fillId="0" borderId="16" xfId="2" applyFont="1" applyBorder="1" applyAlignment="1">
      <alignment horizontal="left" vertical="center" wrapText="1"/>
    </xf>
    <xf numFmtId="0" fontId="5" fillId="0" borderId="17" xfId="2" applyFont="1" applyBorder="1" applyAlignment="1">
      <alignment horizontal="left" vertical="center" wrapText="1"/>
    </xf>
    <xf numFmtId="0" fontId="5" fillId="0" borderId="21" xfId="2" applyFont="1" applyBorder="1" applyAlignment="1">
      <alignment horizontal="left" vertical="center" wrapText="1"/>
    </xf>
    <xf numFmtId="3" fontId="10" fillId="0" borderId="0" xfId="0" applyNumberFormat="1" applyFont="1" applyBorder="1"/>
    <xf numFmtId="3" fontId="26" fillId="2" borderId="15" xfId="2" applyNumberFormat="1" applyFont="1" applyFill="1" applyBorder="1" applyAlignment="1">
      <alignment horizontal="center" vertical="center" wrapText="1"/>
    </xf>
    <xf numFmtId="0" fontId="5" fillId="0" borderId="10" xfId="2" applyFont="1" applyBorder="1" applyAlignment="1">
      <alignment horizontal="right" vertical="center" wrapText="1"/>
    </xf>
    <xf numFmtId="0" fontId="5" fillId="0" borderId="0" xfId="2" applyFont="1" applyBorder="1" applyAlignment="1">
      <alignment horizontal="right" vertical="center" wrapText="1"/>
    </xf>
    <xf numFmtId="0" fontId="23" fillId="0" borderId="0" xfId="2" applyFont="1" applyAlignment="1">
      <alignment horizontal="left" vertical="center"/>
    </xf>
    <xf numFmtId="0" fontId="3" fillId="0" borderId="0" xfId="2" applyFont="1" applyFill="1" applyBorder="1" applyAlignment="1">
      <alignment horizontal="right" vertical="center" wrapText="1"/>
    </xf>
    <xf numFmtId="166" fontId="10" fillId="0" borderId="0" xfId="0" applyNumberFormat="1" applyFont="1"/>
    <xf numFmtId="166" fontId="3" fillId="0" borderId="0" xfId="2" applyNumberFormat="1" applyFont="1" applyBorder="1" applyAlignment="1">
      <alignment horizontal="center" vertical="center" wrapText="1"/>
    </xf>
    <xf numFmtId="3" fontId="3" fillId="0" borderId="1" xfId="2" applyNumberFormat="1" applyFont="1" applyBorder="1" applyAlignment="1">
      <alignment horizontal="center" vertical="center"/>
    </xf>
    <xf numFmtId="3" fontId="3" fillId="0" borderId="1" xfId="2" quotePrefix="1" applyNumberFormat="1" applyFont="1" applyBorder="1" applyAlignment="1">
      <alignment horizontal="center" vertical="center"/>
    </xf>
    <xf numFmtId="3" fontId="13" fillId="0" borderId="0" xfId="0" applyNumberFormat="1" applyFont="1"/>
    <xf numFmtId="0" fontId="5" fillId="0" borderId="0" xfId="2" applyFont="1" applyBorder="1" applyAlignment="1">
      <alignment horizontal="right" vertical="center" wrapText="1"/>
    </xf>
    <xf numFmtId="0" fontId="23" fillId="0" borderId="0" xfId="2" applyFont="1" applyAlignment="1">
      <alignment horizontal="left" vertical="center"/>
    </xf>
    <xf numFmtId="0" fontId="3" fillId="0" borderId="6" xfId="1" applyFont="1" applyBorder="1" applyAlignment="1">
      <alignment horizontal="center" vertical="center"/>
    </xf>
    <xf numFmtId="165" fontId="3" fillId="0" borderId="6" xfId="1" applyNumberFormat="1" applyFont="1" applyBorder="1" applyAlignment="1">
      <alignment horizontal="center" vertical="center"/>
    </xf>
    <xf numFmtId="0" fontId="5" fillId="0" borderId="11" xfId="1" applyFont="1" applyFill="1" applyBorder="1" applyAlignment="1">
      <alignment horizontal="center" vertical="center" wrapText="1"/>
    </xf>
    <xf numFmtId="0" fontId="5" fillId="0" borderId="14" xfId="1" applyFont="1" applyFill="1" applyBorder="1" applyAlignment="1">
      <alignment horizontal="center" vertical="center" wrapText="1"/>
    </xf>
    <xf numFmtId="0" fontId="8" fillId="0" borderId="0" xfId="2" applyFont="1" applyBorder="1" applyAlignment="1">
      <alignment horizontal="right" vertical="center" wrapText="1"/>
    </xf>
    <xf numFmtId="0" fontId="7" fillId="0" borderId="0" xfId="2" applyFont="1" applyBorder="1" applyAlignment="1">
      <alignment horizontal="center" vertical="center" wrapText="1"/>
    </xf>
    <xf numFmtId="0" fontId="5" fillId="0" borderId="0" xfId="2" applyFont="1" applyAlignment="1">
      <alignment horizontal="center" vertical="center" wrapText="1"/>
    </xf>
    <xf numFmtId="0" fontId="5" fillId="0" borderId="0" xfId="2" applyFont="1" applyFill="1" applyBorder="1" applyAlignment="1">
      <alignment horizontal="center" vertical="center" wrapText="1" readingOrder="2"/>
    </xf>
    <xf numFmtId="0" fontId="5" fillId="0" borderId="14" xfId="2" applyFont="1" applyFill="1" applyBorder="1" applyAlignment="1">
      <alignment horizontal="center" vertical="center" wrapText="1" readingOrder="2"/>
    </xf>
    <xf numFmtId="0" fontId="2" fillId="0" borderId="0" xfId="2" applyFont="1" applyBorder="1" applyAlignment="1">
      <alignment horizontal="right" vertical="center" wrapText="1"/>
    </xf>
    <xf numFmtId="0" fontId="3" fillId="0" borderId="0" xfId="2" applyFont="1" applyBorder="1" applyAlignment="1">
      <alignment horizontal="right" vertical="center" wrapText="1"/>
    </xf>
    <xf numFmtId="0" fontId="5" fillId="0" borderId="6" xfId="2" applyFont="1" applyBorder="1" applyAlignment="1">
      <alignment horizontal="right" vertical="center" wrapText="1"/>
    </xf>
    <xf numFmtId="0" fontId="5" fillId="0" borderId="0" xfId="2" applyFont="1" applyFill="1" applyBorder="1" applyAlignment="1">
      <alignment horizontal="center" vertical="center" wrapText="1"/>
    </xf>
    <xf numFmtId="0" fontId="5" fillId="0" borderId="14" xfId="2" applyFont="1" applyFill="1" applyBorder="1" applyAlignment="1">
      <alignment horizontal="center" vertical="center" wrapText="1"/>
    </xf>
    <xf numFmtId="0" fontId="2" fillId="2" borderId="0" xfId="2" applyFont="1" applyFill="1" applyBorder="1" applyAlignment="1">
      <alignment horizontal="right" vertical="center" wrapText="1" readingOrder="1"/>
    </xf>
    <xf numFmtId="0" fontId="5" fillId="0" borderId="0" xfId="2" applyFont="1" applyBorder="1" applyAlignment="1">
      <alignment horizontal="right" vertical="center" wrapText="1"/>
    </xf>
    <xf numFmtId="0" fontId="5" fillId="0" borderId="17" xfId="2" applyFont="1" applyBorder="1" applyAlignment="1">
      <alignment horizontal="center" vertical="center" wrapText="1"/>
    </xf>
    <xf numFmtId="0" fontId="5" fillId="0" borderId="21" xfId="2" applyFont="1" applyBorder="1" applyAlignment="1">
      <alignment horizontal="center" vertical="center" wrapText="1"/>
    </xf>
    <xf numFmtId="0" fontId="2" fillId="2" borderId="0" xfId="2" applyFont="1" applyFill="1" applyBorder="1" applyAlignment="1">
      <alignment horizontal="right" vertical="center" wrapText="1" readingOrder="2"/>
    </xf>
    <xf numFmtId="3" fontId="5" fillId="0" borderId="16" xfId="2" applyNumberFormat="1" applyFont="1" applyBorder="1" applyAlignment="1">
      <alignment horizontal="center" vertical="center" wrapText="1"/>
    </xf>
    <xf numFmtId="3" fontId="5" fillId="0" borderId="17" xfId="2" applyNumberFormat="1" applyFont="1" applyBorder="1" applyAlignment="1">
      <alignment horizontal="center" vertical="center" wrapText="1"/>
    </xf>
    <xf numFmtId="3" fontId="5" fillId="0" borderId="21" xfId="2" applyNumberFormat="1" applyFont="1" applyBorder="1" applyAlignment="1">
      <alignment horizontal="center" vertical="center" wrapText="1"/>
    </xf>
    <xf numFmtId="0" fontId="5" fillId="0" borderId="0" xfId="2" applyFont="1" applyBorder="1" applyAlignment="1">
      <alignment horizontal="center" vertical="center" wrapText="1"/>
    </xf>
    <xf numFmtId="0" fontId="3" fillId="0" borderId="1" xfId="2" applyFont="1" applyBorder="1" applyAlignment="1">
      <alignment horizontal="right" vertical="center" wrapText="1"/>
    </xf>
    <xf numFmtId="0" fontId="7" fillId="0" borderId="0" xfId="2" applyFont="1" applyFill="1" applyBorder="1" applyAlignment="1">
      <alignment horizontal="center" vertical="center" wrapText="1"/>
    </xf>
    <xf numFmtId="0" fontId="5" fillId="0" borderId="13" xfId="2" applyFont="1" applyFill="1" applyBorder="1" applyAlignment="1">
      <alignment horizontal="center" vertical="center" wrapText="1"/>
    </xf>
    <xf numFmtId="0" fontId="3" fillId="0" borderId="0" xfId="2" applyFont="1" applyAlignment="1">
      <alignment horizontal="right" vertical="center" wrapText="1"/>
    </xf>
    <xf numFmtId="0" fontId="5" fillId="0" borderId="0" xfId="2" applyFont="1" applyAlignment="1">
      <alignment horizontal="right" vertical="center" wrapText="1"/>
    </xf>
    <xf numFmtId="0" fontId="2" fillId="0" borderId="0" xfId="0" applyFont="1" applyBorder="1" applyAlignment="1">
      <alignment horizontal="right" vertical="center" wrapText="1"/>
    </xf>
    <xf numFmtId="0" fontId="5" fillId="0" borderId="6" xfId="0" applyFont="1" applyBorder="1" applyAlignment="1">
      <alignment horizontal="right" vertical="center"/>
    </xf>
    <xf numFmtId="0" fontId="2" fillId="0" borderId="0" xfId="0" applyFont="1" applyBorder="1" applyAlignment="1">
      <alignment horizontal="right" vertical="center" wrapText="1" readingOrder="2"/>
    </xf>
    <xf numFmtId="0" fontId="5" fillId="0" borderId="14" xfId="2" applyFont="1" applyBorder="1" applyAlignment="1">
      <alignment horizontal="center" vertical="center"/>
    </xf>
    <xf numFmtId="0" fontId="14" fillId="0" borderId="11" xfId="2" applyFont="1" applyBorder="1" applyAlignment="1">
      <alignment horizontal="center" vertical="center"/>
    </xf>
    <xf numFmtId="3" fontId="3" fillId="0" borderId="8" xfId="0" applyNumberFormat="1" applyFont="1" applyBorder="1" applyAlignment="1">
      <alignment horizontal="center" vertical="center"/>
    </xf>
    <xf numFmtId="0" fontId="3" fillId="0" borderId="0" xfId="0" applyFont="1" applyBorder="1" applyAlignment="1">
      <alignment horizontal="right" vertical="center" wrapText="1"/>
    </xf>
    <xf numFmtId="0" fontId="5" fillId="0" borderId="0" xfId="0" applyFont="1" applyBorder="1" applyAlignment="1">
      <alignment horizontal="left" vertical="center"/>
    </xf>
    <xf numFmtId="0" fontId="5" fillId="0" borderId="0" xfId="0" applyFont="1" applyAlignment="1">
      <alignment vertical="center"/>
    </xf>
    <xf numFmtId="3" fontId="2" fillId="0" borderId="11" xfId="0" applyNumberFormat="1" applyFont="1" applyBorder="1" applyAlignment="1">
      <alignment horizontal="center"/>
    </xf>
    <xf numFmtId="0" fontId="5" fillId="0" borderId="6" xfId="9" applyFont="1" applyBorder="1" applyAlignment="1">
      <alignment horizontal="right" vertical="center" wrapText="1"/>
    </xf>
    <xf numFmtId="0" fontId="7" fillId="3" borderId="0" xfId="8" applyFont="1" applyFill="1" applyBorder="1" applyAlignment="1">
      <alignment horizontal="center" vertical="center" wrapText="1"/>
    </xf>
    <xf numFmtId="3" fontId="18" fillId="0" borderId="5" xfId="9" applyNumberFormat="1" applyFont="1" applyBorder="1" applyAlignment="1">
      <alignment horizontal="center" vertical="center"/>
    </xf>
    <xf numFmtId="0" fontId="14" fillId="0" borderId="0" xfId="2" applyFont="1" applyBorder="1" applyAlignment="1">
      <alignment horizontal="center" vertical="center"/>
    </xf>
    <xf numFmtId="0" fontId="18" fillId="0" borderId="8" xfId="2" applyFont="1" applyBorder="1" applyAlignment="1">
      <alignment horizontal="center" vertical="center"/>
    </xf>
    <xf numFmtId="0" fontId="18" fillId="0" borderId="8" xfId="8" applyFont="1" applyBorder="1" applyAlignment="1">
      <alignment horizontal="right" vertical="center" wrapText="1"/>
    </xf>
    <xf numFmtId="3" fontId="3" fillId="0" borderId="8" xfId="2" applyNumberFormat="1" applyFont="1" applyBorder="1" applyAlignment="1">
      <alignment horizontal="center" vertical="center"/>
    </xf>
    <xf numFmtId="0" fontId="3" fillId="0" borderId="8" xfId="2" applyFont="1" applyBorder="1" applyAlignment="1">
      <alignment horizontal="right" vertical="center" wrapText="1"/>
    </xf>
    <xf numFmtId="3" fontId="18" fillId="0" borderId="4" xfId="9" applyNumberFormat="1" applyFont="1" applyBorder="1" applyAlignment="1">
      <alignment horizontal="center" vertical="center"/>
    </xf>
    <xf numFmtId="0" fontId="5" fillId="0" borderId="6" xfId="7" applyFont="1" applyBorder="1" applyAlignment="1">
      <alignment horizontal="right" vertical="center"/>
    </xf>
    <xf numFmtId="0" fontId="5" fillId="3" borderId="6" xfId="7" applyFont="1" applyFill="1" applyBorder="1" applyAlignment="1">
      <alignment horizontal="right" vertical="center" wrapText="1"/>
    </xf>
    <xf numFmtId="0" fontId="18" fillId="0" borderId="4" xfId="9" applyFont="1" applyBorder="1" applyAlignment="1">
      <alignment horizontal="right" vertical="center"/>
    </xf>
    <xf numFmtId="0" fontId="18" fillId="0" borderId="5" xfId="9" applyFont="1" applyBorder="1" applyAlignment="1">
      <alignment horizontal="right" vertical="center"/>
    </xf>
    <xf numFmtId="0" fontId="18" fillId="0" borderId="6" xfId="9" applyFont="1" applyBorder="1" applyAlignment="1">
      <alignment horizontal="right" vertical="center"/>
    </xf>
    <xf numFmtId="0" fontId="3" fillId="0" borderId="8" xfId="2" applyFont="1" applyBorder="1" applyAlignment="1">
      <alignment horizontal="center" vertical="center" wrapText="1"/>
    </xf>
    <xf numFmtId="3" fontId="3" fillId="0" borderId="8" xfId="2" applyNumberFormat="1" applyFont="1" applyBorder="1" applyAlignment="1">
      <alignment horizontal="center" vertical="center"/>
    </xf>
    <xf numFmtId="0" fontId="5" fillId="0" borderId="0" xfId="2" applyFont="1" applyAlignment="1">
      <alignment vertical="center" wrapText="1"/>
    </xf>
    <xf numFmtId="0" fontId="5" fillId="0" borderId="14" xfId="1" applyFont="1" applyFill="1" applyBorder="1" applyAlignment="1">
      <alignment horizontal="center" vertical="center" wrapText="1" readingOrder="2"/>
    </xf>
    <xf numFmtId="0" fontId="5" fillId="0" borderId="14" xfId="1" applyFont="1" applyFill="1" applyBorder="1" applyAlignment="1">
      <alignment horizontal="center" vertical="center" wrapText="1" readingOrder="1"/>
    </xf>
    <xf numFmtId="0" fontId="5" fillId="0" borderId="0" xfId="2" applyFont="1" applyAlignment="1">
      <alignment horizontal="left" vertical="center" wrapText="1"/>
    </xf>
    <xf numFmtId="0" fontId="5" fillId="0" borderId="7" xfId="2" applyFont="1" applyFill="1" applyBorder="1" applyAlignment="1">
      <alignment horizontal="center" vertical="center" wrapText="1"/>
    </xf>
    <xf numFmtId="0" fontId="7" fillId="0" borderId="0" xfId="2" applyFont="1" applyAlignment="1">
      <alignment vertical="center" wrapText="1" readingOrder="2"/>
    </xf>
    <xf numFmtId="0" fontId="3" fillId="2" borderId="8" xfId="2" applyFont="1" applyFill="1" applyBorder="1" applyAlignment="1">
      <alignment vertical="center" wrapText="1"/>
    </xf>
    <xf numFmtId="0" fontId="7" fillId="0" borderId="14" xfId="2" applyFont="1" applyFill="1" applyBorder="1" applyAlignment="1">
      <alignment horizontal="center" vertical="center" wrapText="1" readingOrder="2"/>
    </xf>
    <xf numFmtId="0" fontId="7" fillId="0" borderId="14" xfId="2" applyFont="1" applyFill="1" applyBorder="1" applyAlignment="1">
      <alignment horizontal="center" vertical="center" wrapText="1"/>
    </xf>
    <xf numFmtId="0" fontId="7" fillId="0" borderId="14" xfId="2" applyFont="1" applyFill="1" applyBorder="1" applyAlignment="1">
      <alignment horizontal="center" vertical="center" wrapText="1" readingOrder="1"/>
    </xf>
    <xf numFmtId="0" fontId="7" fillId="0" borderId="16" xfId="2" applyFont="1" applyBorder="1" applyAlignment="1">
      <alignment horizontal="right" vertical="center" wrapText="1" readingOrder="2"/>
    </xf>
    <xf numFmtId="3" fontId="7" fillId="0" borderId="16" xfId="0" applyNumberFormat="1" applyFont="1" applyBorder="1" applyAlignment="1">
      <alignment horizontal="center" vertical="center" wrapText="1"/>
    </xf>
    <xf numFmtId="0" fontId="7" fillId="0" borderId="12" xfId="2" applyFont="1" applyBorder="1" applyAlignment="1">
      <alignment horizontal="center" vertical="center" wrapText="1"/>
    </xf>
    <xf numFmtId="164" fontId="7" fillId="0" borderId="12" xfId="2" applyNumberFormat="1" applyFont="1" applyBorder="1" applyAlignment="1">
      <alignment horizontal="center" vertical="center" wrapText="1"/>
    </xf>
    <xf numFmtId="0" fontId="7" fillId="0" borderId="17" xfId="2" applyFont="1" applyBorder="1" applyAlignment="1">
      <alignment horizontal="right" vertical="center" wrapText="1"/>
    </xf>
    <xf numFmtId="3" fontId="7" fillId="0" borderId="17" xfId="0" applyNumberFormat="1" applyFont="1" applyBorder="1" applyAlignment="1">
      <alignment horizontal="center" vertical="center" wrapText="1"/>
    </xf>
    <xf numFmtId="0" fontId="7" fillId="0" borderId="17" xfId="2" applyFont="1" applyBorder="1" applyAlignment="1">
      <alignment horizontal="center" vertical="center" wrapText="1"/>
    </xf>
    <xf numFmtId="3" fontId="7" fillId="0" borderId="17" xfId="2" applyNumberFormat="1" applyFont="1" applyBorder="1" applyAlignment="1">
      <alignment horizontal="center" vertical="center" wrapText="1"/>
    </xf>
    <xf numFmtId="0" fontId="7" fillId="0" borderId="17" xfId="2" applyFont="1" applyBorder="1" applyAlignment="1">
      <alignment horizontal="right" vertical="center" wrapText="1" readingOrder="2"/>
    </xf>
    <xf numFmtId="0" fontId="7" fillId="0" borderId="13" xfId="2" applyFont="1" applyBorder="1" applyAlignment="1">
      <alignment horizontal="center" vertical="center" wrapText="1"/>
    </xf>
    <xf numFmtId="3" fontId="7" fillId="0" borderId="13" xfId="2" applyNumberFormat="1" applyFont="1" applyBorder="1" applyAlignment="1">
      <alignment horizontal="center" vertical="center" wrapText="1"/>
    </xf>
    <xf numFmtId="3" fontId="7" fillId="0" borderId="0" xfId="0" applyNumberFormat="1" applyFont="1" applyBorder="1" applyAlignment="1">
      <alignment horizontal="center" vertical="center"/>
    </xf>
    <xf numFmtId="164" fontId="7" fillId="0" borderId="0" xfId="2" applyNumberFormat="1" applyFont="1" applyBorder="1" applyAlignment="1">
      <alignment horizontal="center" vertical="center" wrapText="1"/>
    </xf>
    <xf numFmtId="0" fontId="7" fillId="2" borderId="8" xfId="2" applyFont="1" applyFill="1" applyBorder="1" applyAlignment="1">
      <alignment horizontal="right" vertical="center" wrapText="1"/>
    </xf>
    <xf numFmtId="3" fontId="7" fillId="2" borderId="8" xfId="0" applyNumberFormat="1" applyFont="1" applyFill="1" applyBorder="1" applyAlignment="1">
      <alignment horizontal="center" vertical="center" wrapText="1"/>
    </xf>
    <xf numFmtId="0" fontId="7" fillId="2" borderId="8" xfId="2" applyFont="1" applyFill="1" applyBorder="1" applyAlignment="1">
      <alignment horizontal="center" vertical="center" wrapText="1"/>
    </xf>
    <xf numFmtId="3" fontId="7" fillId="2" borderId="8" xfId="2" applyNumberFormat="1" applyFont="1" applyFill="1" applyBorder="1" applyAlignment="1">
      <alignment horizontal="center" vertical="center" wrapText="1"/>
    </xf>
    <xf numFmtId="164" fontId="7" fillId="0" borderId="8" xfId="2" applyNumberFormat="1" applyFont="1" applyBorder="1" applyAlignment="1">
      <alignment horizontal="center" vertical="center" wrapText="1"/>
    </xf>
    <xf numFmtId="0" fontId="3" fillId="0" borderId="3" xfId="2" applyFont="1" applyBorder="1" applyAlignment="1">
      <alignment horizontal="left" vertical="center" wrapText="1"/>
    </xf>
    <xf numFmtId="0" fontId="3" fillId="2" borderId="8" xfId="2" applyFont="1" applyFill="1" applyBorder="1" applyAlignment="1">
      <alignment horizontal="left" vertical="center" wrapText="1"/>
    </xf>
    <xf numFmtId="0" fontId="14" fillId="0" borderId="0" xfId="0" applyFont="1" applyAlignment="1">
      <alignment horizontal="right" vertical="center" wrapText="1"/>
    </xf>
    <xf numFmtId="0" fontId="5" fillId="0" borderId="11" xfId="2" applyFont="1" applyBorder="1" applyAlignment="1">
      <alignment horizontal="left" vertical="center" wrapText="1"/>
    </xf>
    <xf numFmtId="0" fontId="5" fillId="0" borderId="22" xfId="2" applyFont="1" applyBorder="1" applyAlignment="1">
      <alignment horizontal="left" vertical="center" wrapText="1"/>
    </xf>
    <xf numFmtId="0" fontId="5" fillId="0" borderId="23" xfId="2" applyFont="1" applyBorder="1" applyAlignment="1">
      <alignment horizontal="left" vertical="center" wrapText="1"/>
    </xf>
    <xf numFmtId="0" fontId="5" fillId="0" borderId="24" xfId="2" applyFont="1" applyBorder="1" applyAlignment="1">
      <alignment horizontal="left" vertical="center" wrapText="1"/>
    </xf>
    <xf numFmtId="0" fontId="13" fillId="0" borderId="0" xfId="0" applyFont="1" applyBorder="1" applyAlignment="1">
      <alignment horizontal="center" vertical="center" wrapText="1"/>
    </xf>
    <xf numFmtId="0" fontId="2" fillId="0" borderId="11" xfId="2" applyFont="1" applyBorder="1" applyAlignment="1">
      <alignment horizontal="left" vertical="center"/>
    </xf>
    <xf numFmtId="0" fontId="5" fillId="0" borderId="0" xfId="2" applyFont="1" applyAlignment="1">
      <alignment horizontal="right"/>
    </xf>
    <xf numFmtId="0" fontId="5" fillId="0" borderId="0" xfId="2" applyFont="1" applyAlignment="1">
      <alignment horizontal="left" vertical="center"/>
    </xf>
    <xf numFmtId="0" fontId="2" fillId="0" borderId="0" xfId="2" applyFont="1" applyBorder="1" applyAlignment="1">
      <alignment horizontal="left" vertical="center" readingOrder="2"/>
    </xf>
    <xf numFmtId="0" fontId="2" fillId="0" borderId="0" xfId="2" applyFont="1" applyAlignment="1">
      <alignment horizontal="left" vertical="center" wrapText="1" readingOrder="1"/>
    </xf>
    <xf numFmtId="0" fontId="13" fillId="0" borderId="0" xfId="0" applyFont="1" applyAlignment="1">
      <alignment horizontal="left" vertical="center" wrapText="1" readingOrder="1"/>
    </xf>
    <xf numFmtId="0" fontId="13" fillId="0" borderId="0" xfId="0" applyFont="1" applyAlignment="1">
      <alignment horizontal="center" vertical="center" wrapText="1"/>
    </xf>
    <xf numFmtId="0" fontId="18" fillId="0" borderId="15" xfId="0" applyFont="1" applyBorder="1" applyAlignment="1">
      <alignment horizontal="center" vertical="center"/>
    </xf>
    <xf numFmtId="3" fontId="18" fillId="0" borderId="1" xfId="0" applyNumberFormat="1" applyFont="1" applyBorder="1" applyAlignment="1">
      <alignment horizontal="center" vertical="center"/>
    </xf>
    <xf numFmtId="0" fontId="18" fillId="0" borderId="1" xfId="0" applyFont="1" applyBorder="1" applyAlignment="1">
      <alignment horizontal="center" vertical="center"/>
    </xf>
    <xf numFmtId="1" fontId="3" fillId="0" borderId="1" xfId="2" quotePrefix="1" applyNumberFormat="1" applyFont="1" applyBorder="1" applyAlignment="1">
      <alignment vertical="center"/>
    </xf>
    <xf numFmtId="3" fontId="18" fillId="0" borderId="5" xfId="0" applyNumberFormat="1" applyFont="1" applyBorder="1" applyAlignment="1">
      <alignment horizontal="center" vertical="center"/>
    </xf>
    <xf numFmtId="3" fontId="18" fillId="0" borderId="8" xfId="0" applyNumberFormat="1" applyFont="1" applyBorder="1" applyAlignment="1">
      <alignment horizontal="center" vertical="center"/>
    </xf>
    <xf numFmtId="0" fontId="3" fillId="0" borderId="4" xfId="2" applyFont="1" applyBorder="1" applyAlignment="1">
      <alignment horizontal="left" vertical="center" wrapText="1"/>
    </xf>
    <xf numFmtId="0" fontId="1" fillId="0" borderId="0" xfId="2" applyFont="1" applyBorder="1" applyAlignment="1">
      <alignment horizontal="center" vertical="center" wrapText="1"/>
    </xf>
    <xf numFmtId="0" fontId="18" fillId="0" borderId="1" xfId="0" applyFont="1" applyBorder="1" applyAlignment="1">
      <alignment horizontal="left" vertical="center"/>
    </xf>
    <xf numFmtId="0" fontId="5" fillId="0" borderId="2" xfId="2" applyFont="1" applyFill="1" applyBorder="1" applyAlignment="1">
      <alignment horizontal="center" vertical="center" wrapText="1"/>
    </xf>
    <xf numFmtId="0" fontId="3" fillId="0" borderId="6" xfId="2" applyFont="1" applyBorder="1" applyAlignment="1">
      <alignment wrapText="1"/>
    </xf>
    <xf numFmtId="0" fontId="3" fillId="2" borderId="4" xfId="2" applyFont="1" applyFill="1" applyBorder="1" applyAlignment="1">
      <alignment vertical="center" wrapText="1"/>
    </xf>
    <xf numFmtId="0" fontId="3" fillId="2" borderId="0" xfId="2" applyFont="1" applyFill="1" applyBorder="1" applyAlignment="1">
      <alignment vertical="center" wrapText="1"/>
    </xf>
    <xf numFmtId="3" fontId="3" fillId="3" borderId="0" xfId="2" applyNumberFormat="1" applyFont="1" applyFill="1" applyBorder="1" applyAlignment="1">
      <alignment horizontal="center" vertical="center" wrapText="1"/>
    </xf>
    <xf numFmtId="3" fontId="3" fillId="2" borderId="0" xfId="2" applyNumberFormat="1" applyFont="1" applyFill="1" applyBorder="1" applyAlignment="1">
      <alignment horizontal="center" vertical="center" wrapText="1"/>
    </xf>
    <xf numFmtId="0" fontId="3" fillId="2" borderId="3" xfId="2" applyFont="1" applyFill="1" applyBorder="1" applyAlignment="1">
      <alignment vertical="center" wrapText="1"/>
    </xf>
    <xf numFmtId="3" fontId="3" fillId="2" borderId="3" xfId="2" applyNumberFormat="1" applyFont="1" applyFill="1" applyBorder="1" applyAlignment="1">
      <alignment horizontal="center" vertical="center" wrapText="1"/>
    </xf>
    <xf numFmtId="3" fontId="3" fillId="3" borderId="3" xfId="2" applyNumberFormat="1" applyFont="1" applyFill="1" applyBorder="1" applyAlignment="1">
      <alignment horizontal="center" vertical="center" wrapText="1"/>
    </xf>
    <xf numFmtId="3" fontId="3" fillId="3" borderId="8" xfId="2" applyNumberFormat="1" applyFont="1" applyFill="1" applyBorder="1" applyAlignment="1">
      <alignment horizontal="center" vertical="center" wrapText="1"/>
    </xf>
    <xf numFmtId="3" fontId="3" fillId="0" borderId="8" xfId="2" applyNumberFormat="1" applyFont="1" applyFill="1" applyBorder="1" applyAlignment="1">
      <alignment horizontal="center" vertical="center" wrapText="1"/>
    </xf>
    <xf numFmtId="0" fontId="3" fillId="0" borderId="0" xfId="0" applyFont="1" applyAlignment="1">
      <alignment horizontal="left" vertical="center" wrapText="1"/>
    </xf>
    <xf numFmtId="0" fontId="3" fillId="0" borderId="1" xfId="0" applyFont="1" applyBorder="1" applyAlignment="1">
      <alignment horizontal="left" vertical="center" wrapText="1"/>
    </xf>
    <xf numFmtId="0" fontId="18" fillId="0" borderId="0" xfId="0" applyFont="1" applyAlignment="1">
      <alignment horizontal="left" vertical="center" wrapText="1"/>
    </xf>
    <xf numFmtId="0" fontId="3" fillId="2" borderId="6" xfId="0" applyFont="1" applyFill="1" applyBorder="1" applyAlignment="1">
      <alignment horizontal="left" vertical="center" wrapText="1"/>
    </xf>
    <xf numFmtId="0" fontId="2" fillId="0" borderId="0" xfId="0" applyFont="1"/>
    <xf numFmtId="0" fontId="2" fillId="0" borderId="0" xfId="0" applyFont="1" applyAlignment="1">
      <alignment vertical="center"/>
    </xf>
    <xf numFmtId="0" fontId="5" fillId="0" borderId="6" xfId="0" applyFont="1" applyFill="1" applyBorder="1" applyAlignment="1">
      <alignment horizontal="center" vertical="center"/>
    </xf>
    <xf numFmtId="0" fontId="3" fillId="0" borderId="3" xfId="0" applyFont="1" applyBorder="1" applyAlignment="1">
      <alignment horizontal="left" vertical="center" wrapText="1"/>
    </xf>
    <xf numFmtId="0" fontId="3" fillId="2" borderId="8" xfId="0" applyFont="1" applyFill="1" applyBorder="1" applyAlignment="1">
      <alignment horizontal="left" vertical="center" wrapText="1"/>
    </xf>
    <xf numFmtId="0" fontId="3" fillId="0" borderId="1" xfId="0" applyFont="1" applyBorder="1" applyAlignment="1">
      <alignment vertical="center"/>
    </xf>
    <xf numFmtId="0" fontId="3" fillId="0" borderId="8" xfId="0" applyFont="1" applyBorder="1" applyAlignment="1">
      <alignment horizontal="left" vertical="center"/>
    </xf>
    <xf numFmtId="0" fontId="3" fillId="0" borderId="0" xfId="0" applyFont="1" applyAlignment="1">
      <alignment vertical="center"/>
    </xf>
    <xf numFmtId="0" fontId="5" fillId="0" borderId="6" xfId="7" applyFont="1" applyBorder="1" applyAlignment="1">
      <alignment horizontal="left" vertical="center"/>
    </xf>
    <xf numFmtId="0" fontId="18" fillId="0" borderId="4" xfId="7" applyFont="1" applyBorder="1" applyAlignment="1">
      <alignment horizontal="left" vertical="center"/>
    </xf>
    <xf numFmtId="0" fontId="18" fillId="0" borderId="4" xfId="7" applyFont="1" applyBorder="1" applyAlignment="1">
      <alignment horizontal="left" vertical="center" wrapText="1"/>
    </xf>
    <xf numFmtId="0" fontId="18" fillId="0" borderId="6" xfId="7" applyFont="1" applyBorder="1" applyAlignment="1">
      <alignment horizontal="left" vertical="center" wrapText="1"/>
    </xf>
    <xf numFmtId="0" fontId="18" fillId="0" borderId="15" xfId="9" applyFont="1" applyBorder="1" applyAlignment="1">
      <alignment horizontal="left" vertical="center"/>
    </xf>
    <xf numFmtId="0" fontId="18" fillId="0" borderId="1" xfId="9" applyFont="1" applyBorder="1" applyAlignment="1">
      <alignment horizontal="left" vertical="center"/>
    </xf>
    <xf numFmtId="0" fontId="18" fillId="0" borderId="3" xfId="9" applyFont="1" applyBorder="1" applyAlignment="1">
      <alignment horizontal="left" vertical="center"/>
    </xf>
    <xf numFmtId="0" fontId="18" fillId="0" borderId="1" xfId="7" applyFont="1" applyBorder="1" applyAlignment="1">
      <alignment horizontal="left" vertical="center" wrapText="1"/>
    </xf>
    <xf numFmtId="0" fontId="18" fillId="0" borderId="5" xfId="9" applyFont="1" applyBorder="1" applyAlignment="1">
      <alignment horizontal="left" vertical="center"/>
    </xf>
    <xf numFmtId="0" fontId="18" fillId="0" borderId="8" xfId="9" applyFont="1" applyBorder="1" applyAlignment="1">
      <alignment horizontal="left" vertical="center"/>
    </xf>
    <xf numFmtId="0" fontId="18" fillId="0" borderId="4" xfId="8" applyFont="1" applyBorder="1" applyAlignment="1">
      <alignment horizontal="left" vertical="center"/>
    </xf>
    <xf numFmtId="0" fontId="18" fillId="0" borderId="1" xfId="8" applyFont="1" applyBorder="1" applyAlignment="1">
      <alignment horizontal="left" vertical="center"/>
    </xf>
    <xf numFmtId="0" fontId="18" fillId="0" borderId="8" xfId="8" applyFont="1" applyBorder="1" applyAlignment="1">
      <alignment horizontal="left" vertical="center" wrapText="1"/>
    </xf>
    <xf numFmtId="0" fontId="3" fillId="0" borderId="0" xfId="0" applyFont="1" applyBorder="1" applyAlignment="1">
      <alignment horizontal="left" vertical="center" wrapText="1"/>
    </xf>
    <xf numFmtId="0" fontId="14" fillId="0" borderId="6" xfId="2" applyFont="1" applyBorder="1" applyAlignment="1">
      <alignment horizontal="center" vertical="center" wrapText="1"/>
    </xf>
    <xf numFmtId="0" fontId="18" fillId="0" borderId="3" xfId="8" applyFont="1" applyBorder="1" applyAlignment="1">
      <alignment horizontal="left" vertical="center"/>
    </xf>
    <xf numFmtId="0" fontId="3" fillId="0" borderId="0" xfId="0" applyFont="1" applyAlignment="1">
      <alignment horizontal="left" vertical="center"/>
    </xf>
    <xf numFmtId="0" fontId="18" fillId="0" borderId="6" xfId="7" applyFont="1" applyBorder="1" applyAlignment="1">
      <alignment horizontal="left" vertical="center"/>
    </xf>
    <xf numFmtId="0" fontId="5" fillId="0" borderId="6" xfId="9" applyFont="1" applyBorder="1" applyAlignment="1">
      <alignment horizontal="left" vertical="center" wrapText="1"/>
    </xf>
    <xf numFmtId="0" fontId="18" fillId="0" borderId="4" xfId="9" applyFont="1" applyBorder="1" applyAlignment="1">
      <alignment horizontal="left" vertical="center"/>
    </xf>
    <xf numFmtId="0" fontId="13" fillId="0" borderId="11" xfId="0" applyFont="1" applyBorder="1" applyAlignment="1">
      <alignment horizontal="center"/>
    </xf>
    <xf numFmtId="0" fontId="3" fillId="0" borderId="8" xfId="2" applyFont="1" applyBorder="1" applyAlignment="1">
      <alignment horizontal="left" vertical="center"/>
    </xf>
    <xf numFmtId="0" fontId="3" fillId="0" borderId="15" xfId="0" applyFont="1" applyBorder="1" applyAlignment="1">
      <alignment vertical="center"/>
    </xf>
    <xf numFmtId="0" fontId="3" fillId="3" borderId="1" xfId="0" applyFont="1" applyFill="1" applyBorder="1" applyAlignment="1">
      <alignment vertical="center"/>
    </xf>
    <xf numFmtId="0" fontId="18" fillId="0" borderId="1" xfId="7" applyFont="1" applyFill="1" applyBorder="1" applyAlignment="1">
      <alignment vertical="center" wrapText="1"/>
    </xf>
    <xf numFmtId="0" fontId="5" fillId="3" borderId="6" xfId="7" applyFont="1" applyFill="1" applyBorder="1" applyAlignment="1">
      <alignment vertical="center"/>
    </xf>
    <xf numFmtId="0" fontId="3" fillId="0" borderId="8" xfId="0" applyFont="1" applyBorder="1" applyAlignment="1">
      <alignment vertical="center"/>
    </xf>
    <xf numFmtId="1" fontId="3" fillId="0" borderId="8" xfId="2" applyNumberFormat="1" applyFont="1" applyBorder="1" applyAlignment="1">
      <alignment vertical="center"/>
    </xf>
    <xf numFmtId="0" fontId="5" fillId="0" borderId="0" xfId="2" applyFont="1" applyFill="1" applyBorder="1" applyAlignment="1">
      <alignment horizontal="center" vertical="center" wrapText="1"/>
    </xf>
    <xf numFmtId="0" fontId="5" fillId="0" borderId="0" xfId="2" applyFont="1" applyBorder="1" applyAlignment="1">
      <alignment horizontal="right" vertical="center" wrapText="1"/>
    </xf>
    <xf numFmtId="3" fontId="3" fillId="2" borderId="1" xfId="2" applyNumberFormat="1" applyFont="1" applyFill="1" applyBorder="1" applyAlignment="1">
      <alignment horizontal="center" vertical="center" wrapText="1"/>
    </xf>
    <xf numFmtId="0" fontId="30" fillId="3" borderId="1" xfId="0" applyFont="1" applyFill="1" applyBorder="1" applyAlignment="1">
      <alignment vertical="center"/>
    </xf>
    <xf numFmtId="0" fontId="5" fillId="0" borderId="8" xfId="2" applyFont="1" applyBorder="1" applyAlignment="1">
      <alignment horizontal="left" vertical="center" wrapText="1"/>
    </xf>
    <xf numFmtId="3" fontId="5" fillId="0" borderId="8" xfId="2" applyNumberFormat="1" applyFont="1" applyBorder="1" applyAlignment="1">
      <alignment horizontal="center" vertical="center" wrapText="1"/>
    </xf>
    <xf numFmtId="0" fontId="3" fillId="0" borderId="0" xfId="2" applyFont="1" applyBorder="1" applyAlignment="1">
      <alignment horizontal="right" vertical="center" wrapText="1"/>
    </xf>
    <xf numFmtId="0" fontId="14" fillId="0" borderId="0" xfId="0" applyFont="1" applyBorder="1" applyAlignment="1">
      <alignment horizontal="center" vertical="center" wrapText="1"/>
    </xf>
    <xf numFmtId="3" fontId="5" fillId="0" borderId="8" xfId="2" applyNumberFormat="1" applyFont="1" applyBorder="1" applyAlignment="1">
      <alignment horizontal="center" vertical="center" wrapText="1"/>
    </xf>
    <xf numFmtId="0" fontId="7" fillId="0" borderId="0" xfId="2" applyFont="1" applyFill="1" applyBorder="1" applyAlignment="1">
      <alignment horizontal="center" vertical="center" wrapText="1" readingOrder="2"/>
    </xf>
    <xf numFmtId="0" fontId="31" fillId="0" borderId="0" xfId="0" applyFont="1"/>
    <xf numFmtId="0" fontId="7" fillId="0" borderId="0" xfId="2" applyFont="1" applyFill="1" applyBorder="1" applyAlignment="1">
      <alignment horizontal="center" vertical="center" wrapText="1"/>
    </xf>
    <xf numFmtId="0" fontId="7" fillId="0" borderId="14" xfId="2" applyFont="1" applyFill="1" applyBorder="1" applyAlignment="1">
      <alignment horizontal="center" vertical="center" wrapText="1"/>
    </xf>
    <xf numFmtId="0" fontId="5" fillId="0" borderId="0" xfId="2" applyFont="1" applyBorder="1" applyAlignment="1">
      <alignment horizontal="right" vertical="center" wrapText="1"/>
    </xf>
    <xf numFmtId="0" fontId="5" fillId="3" borderId="0" xfId="2" applyFont="1" applyFill="1" applyBorder="1" applyAlignment="1">
      <alignment horizontal="center" vertical="center" wrapText="1"/>
    </xf>
    <xf numFmtId="0" fontId="29" fillId="0" borderId="0" xfId="0" applyFont="1" applyAlignment="1">
      <alignment vertical="center"/>
    </xf>
    <xf numFmtId="0" fontId="7" fillId="0" borderId="0" xfId="2" applyFont="1" applyAlignment="1">
      <alignment horizontal="left" vertical="center" wrapText="1"/>
    </xf>
    <xf numFmtId="0" fontId="7" fillId="0" borderId="7" xfId="2" applyFont="1" applyFill="1" applyBorder="1" applyAlignment="1">
      <alignment horizontal="center" vertical="center" wrapText="1"/>
    </xf>
    <xf numFmtId="0" fontId="7" fillId="0" borderId="0" xfId="2" applyFont="1" applyFill="1" applyAlignment="1">
      <alignment horizontal="right" vertical="center" wrapText="1" readingOrder="2"/>
    </xf>
    <xf numFmtId="0" fontId="7" fillId="0" borderId="0" xfId="2" applyFont="1" applyAlignment="1">
      <alignment horizontal="center" vertical="center" wrapText="1"/>
    </xf>
    <xf numFmtId="3" fontId="7" fillId="0" borderId="0" xfId="2" applyNumberFormat="1" applyFont="1" applyAlignment="1">
      <alignment horizontal="center" vertical="center" wrapText="1"/>
    </xf>
    <xf numFmtId="0" fontId="7" fillId="0" borderId="1" xfId="2" applyFont="1" applyFill="1" applyBorder="1" applyAlignment="1">
      <alignment horizontal="right" vertical="center" wrapText="1"/>
    </xf>
    <xf numFmtId="0" fontId="7" fillId="0" borderId="1" xfId="2" applyFont="1" applyBorder="1" applyAlignment="1">
      <alignment horizontal="center" vertical="center" wrapText="1"/>
    </xf>
    <xf numFmtId="3" fontId="7" fillId="0" borderId="1" xfId="2" applyNumberFormat="1" applyFont="1" applyBorder="1" applyAlignment="1">
      <alignment horizontal="center" vertical="center" wrapText="1"/>
    </xf>
    <xf numFmtId="0" fontId="7" fillId="0" borderId="1" xfId="2" applyFont="1" applyBorder="1" applyAlignment="1">
      <alignment horizontal="left" vertical="center" wrapText="1"/>
    </xf>
    <xf numFmtId="0" fontId="7" fillId="0" borderId="1" xfId="2" applyFont="1" applyFill="1" applyBorder="1" applyAlignment="1">
      <alignment horizontal="right" vertical="center" wrapText="1" readingOrder="2"/>
    </xf>
    <xf numFmtId="0" fontId="7" fillId="0" borderId="5" xfId="2" applyFont="1" applyFill="1" applyBorder="1" applyAlignment="1">
      <alignment horizontal="right" vertical="center" wrapText="1"/>
    </xf>
    <xf numFmtId="0" fontId="7" fillId="0" borderId="5" xfId="2" applyFont="1" applyBorder="1" applyAlignment="1">
      <alignment horizontal="center" vertical="center" wrapText="1"/>
    </xf>
    <xf numFmtId="3" fontId="7" fillId="0" borderId="5" xfId="2" applyNumberFormat="1" applyFont="1" applyBorder="1" applyAlignment="1">
      <alignment horizontal="center" vertical="center" wrapText="1"/>
    </xf>
    <xf numFmtId="0" fontId="7" fillId="0" borderId="5" xfId="2" applyFont="1" applyBorder="1" applyAlignment="1">
      <alignment horizontal="left" vertical="center" wrapText="1"/>
    </xf>
    <xf numFmtId="0" fontId="7" fillId="2" borderId="6" xfId="2" applyFont="1" applyFill="1" applyBorder="1" applyAlignment="1">
      <alignment horizontal="right" vertical="center" wrapText="1"/>
    </xf>
    <xf numFmtId="0" fontId="7" fillId="2" borderId="6" xfId="2" applyFont="1" applyFill="1" applyBorder="1" applyAlignment="1">
      <alignment horizontal="center" vertical="center" wrapText="1"/>
    </xf>
    <xf numFmtId="3" fontId="7" fillId="2" borderId="6" xfId="2" applyNumberFormat="1" applyFont="1" applyFill="1" applyBorder="1" applyAlignment="1">
      <alignment horizontal="center" vertical="center" wrapText="1"/>
    </xf>
    <xf numFmtId="0" fontId="7" fillId="2" borderId="6" xfId="2" applyFont="1" applyFill="1" applyBorder="1" applyAlignment="1">
      <alignment horizontal="left" vertical="center" wrapText="1"/>
    </xf>
    <xf numFmtId="0" fontId="7" fillId="0" borderId="0" xfId="2" applyFont="1" applyAlignment="1">
      <alignment horizontal="left"/>
    </xf>
    <xf numFmtId="0" fontId="23" fillId="3" borderId="0" xfId="2" applyFont="1" applyFill="1" applyBorder="1" applyAlignment="1">
      <alignment horizontal="center" vertical="center" wrapText="1"/>
    </xf>
    <xf numFmtId="0" fontId="23" fillId="0" borderId="0" xfId="2" applyFont="1" applyBorder="1" applyAlignment="1">
      <alignment horizontal="right" vertical="center" wrapText="1"/>
    </xf>
    <xf numFmtId="0" fontId="5" fillId="0" borderId="0" xfId="2" applyFont="1" applyBorder="1" applyAlignment="1">
      <alignment horizontal="right" vertical="center" wrapText="1"/>
    </xf>
    <xf numFmtId="0" fontId="7" fillId="0" borderId="6" xfId="2" applyFont="1" applyBorder="1" applyAlignment="1">
      <alignment horizontal="right" vertical="center" wrapText="1"/>
    </xf>
    <xf numFmtId="0" fontId="7" fillId="0" borderId="0" xfId="2" applyFont="1" applyBorder="1" applyAlignment="1">
      <alignment horizontal="center" vertical="center" wrapText="1"/>
    </xf>
    <xf numFmtId="0" fontId="7" fillId="0" borderId="12" xfId="2" applyFont="1" applyBorder="1" applyAlignment="1">
      <alignment vertical="center" wrapText="1"/>
    </xf>
    <xf numFmtId="0" fontId="7" fillId="0" borderId="17" xfId="2" applyFont="1" applyBorder="1" applyAlignment="1">
      <alignment vertical="center" wrapText="1"/>
    </xf>
    <xf numFmtId="0" fontId="7" fillId="0" borderId="1" xfId="0" applyFont="1" applyBorder="1" applyAlignment="1">
      <alignment vertical="center" wrapText="1"/>
    </xf>
    <xf numFmtId="0" fontId="7" fillId="0" borderId="13" xfId="2" applyFont="1" applyBorder="1" applyAlignment="1">
      <alignment vertical="center" wrapText="1"/>
    </xf>
    <xf numFmtId="0" fontId="7" fillId="2" borderId="8" xfId="2" applyFont="1" applyFill="1" applyBorder="1" applyAlignment="1">
      <alignment vertical="center" wrapText="1"/>
    </xf>
    <xf numFmtId="0" fontId="7" fillId="0" borderId="0" xfId="2" applyFont="1" applyBorder="1" applyAlignment="1">
      <alignment horizontal="right" vertical="center" wrapText="1" readingOrder="2"/>
    </xf>
    <xf numFmtId="0" fontId="7" fillId="0" borderId="0" xfId="2" applyFont="1" applyBorder="1" applyAlignment="1">
      <alignment horizontal="left" vertical="center" wrapText="1"/>
    </xf>
    <xf numFmtId="0" fontId="35" fillId="0" borderId="0" xfId="2" applyFont="1" applyAlignment="1">
      <alignment vertical="center" wrapText="1"/>
    </xf>
    <xf numFmtId="0" fontId="35" fillId="0" borderId="0" xfId="2" applyFont="1"/>
    <xf numFmtId="0" fontId="7" fillId="0" borderId="0" xfId="2" applyFont="1" applyAlignment="1">
      <alignment horizontal="left" vertical="center" wrapText="1"/>
    </xf>
    <xf numFmtId="0" fontId="7" fillId="0" borderId="6" xfId="2" applyFont="1" applyBorder="1" applyAlignment="1">
      <alignment horizontal="center" vertical="center" wrapText="1"/>
    </xf>
    <xf numFmtId="0" fontId="7" fillId="0" borderId="6" xfId="2" applyFont="1" applyBorder="1" applyAlignment="1">
      <alignment horizontal="left" vertical="center" wrapText="1"/>
    </xf>
    <xf numFmtId="0" fontId="7" fillId="2" borderId="0" xfId="2" applyFont="1" applyFill="1" applyBorder="1" applyAlignment="1">
      <alignment horizontal="center" vertical="center" wrapText="1"/>
    </xf>
    <xf numFmtId="0" fontId="7" fillId="0" borderId="6" xfId="2" applyFont="1" applyBorder="1" applyAlignment="1">
      <alignment vertical="center"/>
    </xf>
    <xf numFmtId="0" fontId="7" fillId="0" borderId="10" xfId="2" applyFont="1" applyBorder="1" applyAlignment="1">
      <alignment horizontal="right" vertical="center" wrapText="1"/>
    </xf>
    <xf numFmtId="3" fontId="7" fillId="0" borderId="16" xfId="2" applyNumberFormat="1" applyFont="1" applyBorder="1" applyAlignment="1">
      <alignment horizontal="center" vertical="center" wrapText="1"/>
    </xf>
    <xf numFmtId="0" fontId="39" fillId="0" borderId="16" xfId="0" applyFont="1" applyBorder="1" applyAlignment="1">
      <alignment horizontal="center" vertical="center" wrapText="1"/>
    </xf>
    <xf numFmtId="3" fontId="7" fillId="0" borderId="16" xfId="2" applyNumberFormat="1" applyFont="1" applyFill="1" applyBorder="1" applyAlignment="1">
      <alignment horizontal="center" vertical="center"/>
    </xf>
    <xf numFmtId="0" fontId="7" fillId="0" borderId="10" xfId="2" applyFont="1" applyBorder="1" applyAlignment="1">
      <alignment horizontal="center" vertical="center" wrapText="1"/>
    </xf>
    <xf numFmtId="0" fontId="7" fillId="0" borderId="10" xfId="2" applyFont="1" applyBorder="1" applyAlignment="1">
      <alignment horizontal="left" vertical="center" wrapText="1"/>
    </xf>
    <xf numFmtId="3" fontId="7" fillId="0" borderId="12" xfId="2" applyNumberFormat="1" applyFont="1" applyBorder="1" applyAlignment="1">
      <alignment horizontal="center" vertical="center" wrapText="1"/>
    </xf>
    <xf numFmtId="3" fontId="7" fillId="0" borderId="17" xfId="2" applyNumberFormat="1" applyFont="1" applyFill="1" applyBorder="1" applyAlignment="1">
      <alignment horizontal="center" vertical="center"/>
    </xf>
    <xf numFmtId="0" fontId="7" fillId="0" borderId="17" xfId="2" applyFont="1" applyBorder="1" applyAlignment="1">
      <alignment horizontal="left" vertical="center" wrapText="1"/>
    </xf>
    <xf numFmtId="0" fontId="35" fillId="0" borderId="17" xfId="2" applyFont="1" applyBorder="1" applyAlignment="1">
      <alignment horizontal="center" vertical="center" wrapText="1"/>
    </xf>
    <xf numFmtId="0" fontId="16" fillId="0" borderId="17" xfId="0" applyFont="1" applyBorder="1" applyAlignment="1">
      <alignment vertical="center" wrapText="1"/>
    </xf>
    <xf numFmtId="0" fontId="7" fillId="0" borderId="17" xfId="2" applyFont="1" applyBorder="1" applyAlignment="1">
      <alignment horizontal="center"/>
    </xf>
    <xf numFmtId="0" fontId="7" fillId="2" borderId="21" xfId="2" applyFont="1" applyFill="1" applyBorder="1" applyAlignment="1">
      <alignment vertical="center" wrapText="1"/>
    </xf>
    <xf numFmtId="3" fontId="7" fillId="2" borderId="21" xfId="2" applyNumberFormat="1" applyFont="1" applyFill="1" applyBorder="1" applyAlignment="1">
      <alignment horizontal="center" vertical="center" wrapText="1"/>
    </xf>
    <xf numFmtId="3" fontId="7" fillId="0" borderId="21" xfId="2" applyNumberFormat="1" applyFont="1" applyBorder="1" applyAlignment="1">
      <alignment horizontal="center" vertical="center"/>
    </xf>
    <xf numFmtId="0" fontId="7" fillId="0" borderId="21" xfId="2" applyFont="1" applyBorder="1" applyAlignment="1">
      <alignment horizontal="center"/>
    </xf>
    <xf numFmtId="1" fontId="7" fillId="0" borderId="21" xfId="2" applyNumberFormat="1" applyFont="1" applyBorder="1" applyAlignment="1">
      <alignment horizontal="left" vertical="center"/>
    </xf>
    <xf numFmtId="0" fontId="43" fillId="2" borderId="0" xfId="2" applyFont="1" applyFill="1" applyBorder="1" applyAlignment="1">
      <alignment horizontal="center" vertical="center" wrapText="1" readingOrder="1"/>
    </xf>
    <xf numFmtId="1" fontId="7" fillId="0" borderId="0" xfId="2" applyNumberFormat="1" applyFont="1" applyFill="1" applyBorder="1" applyAlignment="1">
      <alignment horizontal="center" vertical="center" wrapText="1" readingOrder="2"/>
    </xf>
    <xf numFmtId="1" fontId="7" fillId="3" borderId="14" xfId="2" applyNumberFormat="1" applyFont="1" applyFill="1" applyBorder="1" applyAlignment="1">
      <alignment horizontal="center" vertical="center" wrapText="1" readingOrder="2"/>
    </xf>
    <xf numFmtId="1" fontId="7" fillId="0" borderId="0" xfId="2" applyNumberFormat="1" applyFont="1" applyAlignment="1">
      <alignment horizontal="right" vertical="center" wrapText="1" readingOrder="2"/>
    </xf>
    <xf numFmtId="1" fontId="7" fillId="0" borderId="0" xfId="2" applyNumberFormat="1" applyFont="1" applyAlignment="1">
      <alignment horizontal="center" vertical="center" wrapText="1" readingOrder="2"/>
    </xf>
    <xf numFmtId="1" fontId="7" fillId="0" borderId="0" xfId="2" applyNumberFormat="1" applyFont="1" applyAlignment="1">
      <alignment horizontal="center" vertical="center" wrapText="1"/>
    </xf>
    <xf numFmtId="1" fontId="7" fillId="0" borderId="1" xfId="2" applyNumberFormat="1" applyFont="1" applyBorder="1" applyAlignment="1">
      <alignment horizontal="right" vertical="center" wrapText="1" readingOrder="2"/>
    </xf>
    <xf numFmtId="1" fontId="7" fillId="0" borderId="1" xfId="2" applyNumberFormat="1" applyFont="1" applyBorder="1" applyAlignment="1">
      <alignment horizontal="center" vertical="center" wrapText="1" readingOrder="2"/>
    </xf>
    <xf numFmtId="1" fontId="7" fillId="0" borderId="1" xfId="2" applyNumberFormat="1" applyFont="1" applyBorder="1" applyAlignment="1">
      <alignment horizontal="center" vertical="center" wrapText="1"/>
    </xf>
    <xf numFmtId="0" fontId="7" fillId="0" borderId="1" xfId="2" applyFont="1" applyBorder="1" applyAlignment="1">
      <alignment horizontal="right" vertical="center" wrapText="1" readingOrder="2"/>
    </xf>
    <xf numFmtId="0" fontId="7" fillId="0" borderId="1" xfId="2" applyFont="1" applyBorder="1" applyAlignment="1">
      <alignment horizontal="center" vertical="center" wrapText="1" readingOrder="2"/>
    </xf>
    <xf numFmtId="0" fontId="7" fillId="0" borderId="1" xfId="2" applyFont="1" applyBorder="1" applyAlignment="1">
      <alignment horizontal="left" vertical="top" wrapText="1"/>
    </xf>
    <xf numFmtId="0" fontId="7" fillId="0" borderId="1" xfId="2" applyFont="1" applyBorder="1" applyAlignment="1">
      <alignment horizontal="right" vertical="center" wrapText="1"/>
    </xf>
    <xf numFmtId="0" fontId="7" fillId="0" borderId="5" xfId="2" applyFont="1" applyBorder="1" applyAlignment="1">
      <alignment horizontal="right" vertical="center" wrapText="1"/>
    </xf>
    <xf numFmtId="1" fontId="7" fillId="2" borderId="6" xfId="2" applyNumberFormat="1" applyFont="1" applyFill="1" applyBorder="1" applyAlignment="1">
      <alignment horizontal="center" vertical="center" wrapText="1"/>
    </xf>
    <xf numFmtId="1" fontId="7" fillId="0" borderId="14" xfId="2" applyNumberFormat="1" applyFont="1" applyFill="1" applyBorder="1" applyAlignment="1">
      <alignment vertical="center" wrapText="1"/>
    </xf>
    <xf numFmtId="1" fontId="7" fillId="0" borderId="14" xfId="2" applyNumberFormat="1" applyFont="1" applyFill="1" applyBorder="1" applyAlignment="1">
      <alignment horizontal="center" vertical="center" wrapText="1"/>
    </xf>
    <xf numFmtId="0" fontId="6" fillId="0" borderId="0" xfId="2" applyFont="1"/>
    <xf numFmtId="0" fontId="7" fillId="0" borderId="6" xfId="0" applyFont="1" applyBorder="1" applyAlignment="1">
      <alignment horizontal="right" vertical="center"/>
    </xf>
    <xf numFmtId="0" fontId="7" fillId="0" borderId="11" xfId="0" applyFont="1" applyFill="1" applyBorder="1" applyAlignment="1">
      <alignment horizontal="center" vertical="center"/>
    </xf>
    <xf numFmtId="0" fontId="7" fillId="0" borderId="11"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7" fillId="0" borderId="4" xfId="0" applyFont="1" applyBorder="1" applyAlignment="1">
      <alignment horizontal="right" vertical="center" wrapText="1" readingOrder="2"/>
    </xf>
    <xf numFmtId="3" fontId="7" fillId="0" borderId="25" xfId="0" applyNumberFormat="1" applyFont="1" applyBorder="1" applyAlignment="1">
      <alignment horizontal="center" vertical="center" wrapText="1"/>
    </xf>
    <xf numFmtId="3" fontId="7" fillId="0" borderId="25" xfId="2" applyNumberFormat="1" applyFont="1" applyBorder="1" applyAlignment="1">
      <alignment horizontal="center" vertical="center" wrapText="1"/>
    </xf>
    <xf numFmtId="3" fontId="7" fillId="0" borderId="4" xfId="2" applyNumberFormat="1" applyFont="1" applyBorder="1" applyAlignment="1">
      <alignment horizontal="center" vertical="center" wrapText="1"/>
    </xf>
    <xf numFmtId="3" fontId="7" fillId="0" borderId="0" xfId="0" applyNumberFormat="1" applyFont="1" applyAlignment="1">
      <alignment horizontal="center" vertical="center" wrapText="1"/>
    </xf>
    <xf numFmtId="3" fontId="7" fillId="0" borderId="4" xfId="0" applyNumberFormat="1" applyFont="1" applyBorder="1" applyAlignment="1">
      <alignment horizontal="center" vertical="center"/>
    </xf>
    <xf numFmtId="0" fontId="7" fillId="0" borderId="0" xfId="0" applyFont="1" applyAlignment="1">
      <alignment horizontal="left" vertical="center" wrapText="1"/>
    </xf>
    <xf numFmtId="0" fontId="7" fillId="0" borderId="1" xfId="0" applyFont="1" applyBorder="1" applyAlignment="1">
      <alignment horizontal="right" vertical="center" wrapText="1"/>
    </xf>
    <xf numFmtId="3" fontId="7" fillId="0" borderId="1" xfId="0" applyNumberFormat="1" applyFont="1" applyBorder="1" applyAlignment="1">
      <alignment horizontal="center" vertical="center" wrapText="1"/>
    </xf>
    <xf numFmtId="165" fontId="7" fillId="0" borderId="1" xfId="0" applyNumberFormat="1" applyFont="1" applyBorder="1" applyAlignment="1">
      <alignment horizontal="center" vertical="center"/>
    </xf>
    <xf numFmtId="165" fontId="7" fillId="0" borderId="4" xfId="0" applyNumberFormat="1" applyFont="1" applyBorder="1" applyAlignment="1">
      <alignment horizontal="center" vertical="center"/>
    </xf>
    <xf numFmtId="0" fontId="7" fillId="0" borderId="1" xfId="0" applyFont="1" applyBorder="1" applyAlignment="1">
      <alignment horizontal="left" vertical="center" wrapText="1"/>
    </xf>
    <xf numFmtId="0" fontId="7" fillId="0" borderId="1" xfId="0" applyFont="1" applyBorder="1" applyAlignment="1">
      <alignment horizontal="right" vertical="center" wrapText="1" readingOrder="2"/>
    </xf>
    <xf numFmtId="3" fontId="7" fillId="0" borderId="3" xfId="0" applyNumberFormat="1" applyFont="1" applyBorder="1" applyAlignment="1">
      <alignment horizontal="center" vertical="center" wrapText="1"/>
    </xf>
    <xf numFmtId="0" fontId="16" fillId="0" borderId="0" xfId="0" applyFont="1" applyAlignment="1">
      <alignment horizontal="left" vertical="center" wrapText="1"/>
    </xf>
    <xf numFmtId="0" fontId="7" fillId="0" borderId="0" xfId="0" applyFont="1" applyAlignment="1">
      <alignment horizontal="right" vertical="center"/>
    </xf>
    <xf numFmtId="3" fontId="7" fillId="0" borderId="1" xfId="0" applyNumberFormat="1" applyFont="1" applyBorder="1" applyAlignment="1">
      <alignment horizontal="center" vertical="center"/>
    </xf>
    <xf numFmtId="0" fontId="7" fillId="2" borderId="5" xfId="0" applyFont="1" applyFill="1" applyBorder="1" applyAlignment="1">
      <alignment horizontal="right" vertical="center" wrapText="1"/>
    </xf>
    <xf numFmtId="3" fontId="7" fillId="2" borderId="5" xfId="0" applyNumberFormat="1" applyFont="1" applyFill="1" applyBorder="1" applyAlignment="1">
      <alignment horizontal="center" vertical="center" wrapText="1"/>
    </xf>
    <xf numFmtId="3" fontId="7" fillId="2" borderId="5" xfId="2" applyNumberFormat="1" applyFont="1" applyFill="1" applyBorder="1" applyAlignment="1">
      <alignment horizontal="center" vertical="center" wrapText="1"/>
    </xf>
    <xf numFmtId="165" fontId="7" fillId="0" borderId="6" xfId="0" applyNumberFormat="1" applyFont="1" applyBorder="1" applyAlignment="1">
      <alignment horizontal="center" vertical="center"/>
    </xf>
    <xf numFmtId="3" fontId="7" fillId="2" borderId="6" xfId="0" applyNumberFormat="1" applyFont="1" applyFill="1" applyBorder="1" applyAlignment="1">
      <alignment horizontal="center" vertical="center" wrapText="1"/>
    </xf>
    <xf numFmtId="0" fontId="7" fillId="2" borderId="5" xfId="0" applyFont="1" applyFill="1" applyBorder="1" applyAlignment="1">
      <alignment horizontal="left" vertical="center" wrapText="1"/>
    </xf>
    <xf numFmtId="0" fontId="5" fillId="0" borderId="11" xfId="0" applyFont="1" applyBorder="1" applyAlignment="1">
      <alignment horizontal="right" vertical="center" wrapText="1"/>
    </xf>
    <xf numFmtId="0" fontId="29" fillId="0" borderId="0" xfId="0" applyFont="1"/>
    <xf numFmtId="0" fontId="7" fillId="0" borderId="0" xfId="0" applyFont="1" applyAlignment="1">
      <alignment horizontal="left" vertical="center"/>
    </xf>
    <xf numFmtId="0" fontId="16" fillId="0" borderId="14" xfId="2" applyFont="1" applyBorder="1" applyAlignment="1">
      <alignment horizontal="center" vertical="center"/>
    </xf>
    <xf numFmtId="0" fontId="16" fillId="0" borderId="4" xfId="2" applyFont="1" applyBorder="1" applyAlignment="1">
      <alignment horizontal="center" vertical="center"/>
    </xf>
    <xf numFmtId="0" fontId="16" fillId="0" borderId="4" xfId="2" applyFont="1" applyBorder="1" applyAlignment="1">
      <alignment horizontal="center" vertical="center" wrapText="1"/>
    </xf>
    <xf numFmtId="0" fontId="16" fillId="0" borderId="6" xfId="2" applyFont="1" applyBorder="1" applyAlignment="1">
      <alignment horizontal="center" vertical="center"/>
    </xf>
    <xf numFmtId="3" fontId="16" fillId="0" borderId="6" xfId="2" applyNumberFormat="1" applyFont="1" applyBorder="1" applyAlignment="1">
      <alignment horizontal="center" vertical="center"/>
    </xf>
    <xf numFmtId="0" fontId="16" fillId="0" borderId="4" xfId="2" applyFont="1" applyBorder="1" applyAlignment="1">
      <alignment horizontal="right" vertical="center" wrapText="1"/>
    </xf>
    <xf numFmtId="0" fontId="7" fillId="0" borderId="4" xfId="0" applyFont="1" applyBorder="1" applyAlignment="1">
      <alignment vertical="center" wrapText="1"/>
    </xf>
    <xf numFmtId="0" fontId="16" fillId="0" borderId="3" xfId="2" applyFont="1" applyBorder="1" applyAlignment="1">
      <alignment horizontal="right" vertical="center"/>
    </xf>
    <xf numFmtId="0" fontId="7" fillId="0" borderId="1" xfId="0" applyFont="1" applyBorder="1" applyAlignment="1">
      <alignment vertical="center"/>
    </xf>
    <xf numFmtId="0" fontId="16" fillId="0" borderId="1" xfId="2" applyFont="1" applyBorder="1" applyAlignment="1">
      <alignment horizontal="right" vertical="center"/>
    </xf>
    <xf numFmtId="0" fontId="16" fillId="0" borderId="3" xfId="2" applyFont="1" applyBorder="1" applyAlignment="1">
      <alignment horizontal="right" vertical="center" readingOrder="2"/>
    </xf>
    <xf numFmtId="0" fontId="7" fillId="0" borderId="6" xfId="0" applyFont="1" applyBorder="1" applyAlignment="1">
      <alignment vertical="center" wrapText="1"/>
    </xf>
    <xf numFmtId="0" fontId="7" fillId="0" borderId="8" xfId="0" applyFont="1" applyBorder="1" applyAlignment="1">
      <alignment horizontal="right" vertical="center"/>
    </xf>
    <xf numFmtId="0" fontId="5" fillId="0" borderId="0" xfId="0" applyFont="1" applyAlignment="1">
      <alignment vertical="top"/>
    </xf>
    <xf numFmtId="0" fontId="7" fillId="0" borderId="4" xfId="0" applyFont="1" applyFill="1" applyBorder="1" applyAlignment="1">
      <alignment horizontal="left" vertical="center" wrapText="1"/>
    </xf>
    <xf numFmtId="0" fontId="7" fillId="0" borderId="1" xfId="0" applyFont="1" applyFill="1" applyBorder="1" applyAlignment="1">
      <alignment horizontal="left" vertical="center"/>
    </xf>
    <xf numFmtId="0" fontId="16" fillId="0" borderId="5" xfId="2" applyFont="1" applyBorder="1" applyAlignment="1">
      <alignment horizontal="right" vertical="center"/>
    </xf>
    <xf numFmtId="3" fontId="16" fillId="0" borderId="5" xfId="2" applyNumberFormat="1" applyFont="1" applyBorder="1" applyAlignment="1">
      <alignment horizontal="center" vertical="center" wrapText="1"/>
    </xf>
    <xf numFmtId="0" fontId="7" fillId="0" borderId="5" xfId="0" applyFont="1" applyFill="1" applyBorder="1" applyAlignment="1">
      <alignment horizontal="left" vertical="center"/>
    </xf>
    <xf numFmtId="0" fontId="7" fillId="0" borderId="8" xfId="0" applyFont="1" applyBorder="1" applyAlignment="1">
      <alignment horizontal="left" vertical="center"/>
    </xf>
    <xf numFmtId="0" fontId="7" fillId="0" borderId="11" xfId="2" applyFont="1" applyBorder="1" applyAlignment="1">
      <alignment vertical="center"/>
    </xf>
    <xf numFmtId="0" fontId="7" fillId="0" borderId="0" xfId="0" applyFont="1" applyAlignment="1">
      <alignment vertical="center"/>
    </xf>
    <xf numFmtId="0" fontId="16" fillId="0" borderId="11" xfId="2" applyFont="1" applyBorder="1" applyAlignment="1">
      <alignment horizontal="center" vertical="center" wrapText="1"/>
    </xf>
    <xf numFmtId="0" fontId="16" fillId="0" borderId="11" xfId="2" applyFont="1" applyBorder="1" applyAlignment="1">
      <alignment horizontal="center" vertical="center"/>
    </xf>
    <xf numFmtId="0" fontId="16" fillId="0" borderId="14" xfId="2" applyFont="1" applyBorder="1" applyAlignment="1">
      <alignment horizontal="center" vertical="center" wrapText="1"/>
    </xf>
    <xf numFmtId="3" fontId="16" fillId="0" borderId="9" xfId="2" applyNumberFormat="1" applyFont="1" applyBorder="1" applyAlignment="1">
      <alignment horizontal="center" vertical="center"/>
    </xf>
    <xf numFmtId="0" fontId="3" fillId="0" borderId="0" xfId="0" applyFont="1" applyBorder="1" applyAlignment="1">
      <alignment horizontal="center" vertical="center"/>
    </xf>
    <xf numFmtId="0" fontId="3" fillId="0" borderId="6" xfId="0" applyFont="1" applyBorder="1" applyAlignment="1">
      <alignment horizontal="center" vertical="center"/>
    </xf>
    <xf numFmtId="0" fontId="5" fillId="0" borderId="14" xfId="0" applyFont="1" applyFill="1" applyBorder="1" applyAlignment="1">
      <alignment horizontal="center" vertical="center" wrapText="1" readingOrder="2"/>
    </xf>
    <xf numFmtId="0" fontId="5" fillId="0" borderId="11" xfId="0" applyFont="1" applyFill="1" applyBorder="1" applyAlignment="1">
      <alignment horizontal="center" vertical="center" wrapText="1" readingOrder="2"/>
    </xf>
    <xf numFmtId="0" fontId="5" fillId="0" borderId="0" xfId="0" applyFont="1" applyBorder="1" applyAlignment="1">
      <alignment vertical="top" wrapText="1" readingOrder="2"/>
    </xf>
    <xf numFmtId="0" fontId="11" fillId="0" borderId="0" xfId="2" applyFont="1" applyAlignment="1">
      <alignment horizontal="left" vertical="center" wrapText="1"/>
    </xf>
    <xf numFmtId="0" fontId="7" fillId="0" borderId="0" xfId="1" applyFont="1" applyBorder="1" applyAlignment="1">
      <alignment horizontal="center" vertical="center" wrapText="1"/>
    </xf>
    <xf numFmtId="0" fontId="3" fillId="0" borderId="3" xfId="1" applyFont="1" applyFill="1" applyBorder="1" applyAlignment="1">
      <alignment horizontal="center" vertical="center" wrapText="1"/>
    </xf>
    <xf numFmtId="0" fontId="5" fillId="0" borderId="11" xfId="1" applyFont="1" applyFill="1" applyBorder="1" applyAlignment="1">
      <alignment horizontal="center" vertical="center" wrapText="1"/>
    </xf>
    <xf numFmtId="0" fontId="5" fillId="0" borderId="14" xfId="1" applyFont="1" applyFill="1" applyBorder="1" applyAlignment="1">
      <alignment horizontal="center" vertical="center" wrapText="1"/>
    </xf>
    <xf numFmtId="0" fontId="5" fillId="0" borderId="6" xfId="1" applyFont="1" applyBorder="1" applyAlignment="1">
      <alignment horizontal="right" vertical="center" wrapText="1"/>
    </xf>
    <xf numFmtId="0" fontId="3" fillId="0" borderId="1" xfId="1" applyFont="1" applyFill="1" applyBorder="1" applyAlignment="1">
      <alignment horizontal="center" vertical="center" wrapText="1"/>
    </xf>
    <xf numFmtId="0" fontId="3" fillId="2" borderId="8" xfId="1" applyFont="1" applyFill="1" applyBorder="1" applyAlignment="1">
      <alignment horizontal="center" vertical="center" wrapText="1"/>
    </xf>
    <xf numFmtId="0" fontId="8" fillId="0" borderId="0" xfId="2" applyFont="1" applyBorder="1" applyAlignment="1">
      <alignment horizontal="right" vertical="center" wrapText="1"/>
    </xf>
    <xf numFmtId="0" fontId="2" fillId="2" borderId="11" xfId="1" applyFont="1" applyFill="1" applyBorder="1" applyAlignment="1">
      <alignment horizontal="right" vertical="center" wrapText="1" readingOrder="2"/>
    </xf>
    <xf numFmtId="0" fontId="2" fillId="2" borderId="0" xfId="1" applyFont="1" applyFill="1" applyBorder="1" applyAlignment="1">
      <alignment horizontal="right" vertical="center" wrapText="1" readingOrder="2"/>
    </xf>
    <xf numFmtId="0" fontId="2" fillId="3" borderId="11" xfId="1" applyFont="1" applyFill="1" applyBorder="1" applyAlignment="1">
      <alignment horizontal="left" vertical="center" wrapText="1" readingOrder="1"/>
    </xf>
    <xf numFmtId="0" fontId="2" fillId="3" borderId="0" xfId="1" applyFont="1" applyFill="1" applyBorder="1" applyAlignment="1">
      <alignment horizontal="left" vertical="center" wrapText="1" readingOrder="1"/>
    </xf>
    <xf numFmtId="0" fontId="3" fillId="0" borderId="6" xfId="1" applyFont="1" applyFill="1" applyBorder="1" applyAlignment="1">
      <alignment horizontal="center" vertical="center" wrapText="1"/>
    </xf>
    <xf numFmtId="0" fontId="13" fillId="0" borderId="6" xfId="0" applyFont="1" applyBorder="1" applyAlignment="1">
      <alignment horizontal="center" vertical="center" wrapText="1"/>
    </xf>
    <xf numFmtId="0" fontId="28" fillId="0" borderId="0" xfId="2" applyFont="1" applyBorder="1" applyAlignment="1">
      <alignment horizontal="center" vertical="center" wrapText="1"/>
    </xf>
    <xf numFmtId="0" fontId="7" fillId="0" borderId="0" xfId="2" applyFont="1" applyAlignment="1">
      <alignment horizontal="center" vertical="center" wrapText="1"/>
    </xf>
    <xf numFmtId="0" fontId="7" fillId="0" borderId="11" xfId="2" applyFont="1" applyFill="1" applyBorder="1" applyAlignment="1">
      <alignment horizontal="center" vertical="center" wrapText="1"/>
    </xf>
    <xf numFmtId="0" fontId="7" fillId="0" borderId="0" xfId="2" applyFont="1" applyFill="1" applyBorder="1" applyAlignment="1">
      <alignment horizontal="center" vertical="center" wrapText="1"/>
    </xf>
    <xf numFmtId="0" fontId="7" fillId="0" borderId="14" xfId="2" applyFont="1" applyFill="1" applyBorder="1" applyAlignment="1">
      <alignment horizontal="center" vertical="center" wrapText="1"/>
    </xf>
    <xf numFmtId="0" fontId="7" fillId="0" borderId="0" xfId="2" applyFont="1" applyFill="1" applyAlignment="1">
      <alignment horizontal="right" vertical="center" wrapText="1"/>
    </xf>
    <xf numFmtId="0" fontId="7" fillId="0" borderId="11" xfId="2" applyFont="1" applyFill="1" applyBorder="1" applyAlignment="1">
      <alignment horizontal="center" vertical="center" wrapText="1" readingOrder="2"/>
    </xf>
    <xf numFmtId="0" fontId="7" fillId="0" borderId="0" xfId="2" applyFont="1" applyFill="1" applyBorder="1" applyAlignment="1">
      <alignment horizontal="center" vertical="center" wrapText="1" readingOrder="2"/>
    </xf>
    <xf numFmtId="0" fontId="7" fillId="0" borderId="14" xfId="2" applyFont="1" applyFill="1" applyBorder="1" applyAlignment="1">
      <alignment horizontal="center" vertical="center" wrapText="1" readingOrder="2"/>
    </xf>
    <xf numFmtId="0" fontId="7" fillId="0" borderId="10" xfId="2" applyFont="1" applyFill="1" applyBorder="1" applyAlignment="1">
      <alignment horizontal="center" vertical="center" wrapText="1"/>
    </xf>
    <xf numFmtId="0" fontId="5" fillId="0" borderId="0" xfId="2" applyFont="1" applyBorder="1" applyAlignment="1">
      <alignment horizontal="right" vertical="center" wrapText="1"/>
    </xf>
    <xf numFmtId="0" fontId="23" fillId="0" borderId="0" xfId="2" applyFont="1" applyAlignment="1">
      <alignment horizontal="left" vertical="center" wrapText="1"/>
    </xf>
    <xf numFmtId="0" fontId="5" fillId="3" borderId="0" xfId="2" applyFont="1" applyFill="1" applyBorder="1" applyAlignment="1">
      <alignment horizontal="right" vertical="center" wrapText="1" readingOrder="2"/>
    </xf>
    <xf numFmtId="0" fontId="5" fillId="3" borderId="0" xfId="2" applyFont="1" applyFill="1" applyBorder="1" applyAlignment="1">
      <alignment horizontal="right" vertical="top" wrapText="1" readingOrder="2"/>
    </xf>
    <xf numFmtId="0" fontId="5" fillId="0" borderId="11" xfId="2" applyFont="1" applyBorder="1" applyAlignment="1">
      <alignment horizontal="right" vertical="center" wrapText="1" readingOrder="2"/>
    </xf>
    <xf numFmtId="0" fontId="7" fillId="0" borderId="0" xfId="2" applyFont="1" applyAlignment="1">
      <alignment horizontal="right" vertical="center" wrapText="1" readingOrder="2"/>
    </xf>
    <xf numFmtId="0" fontId="23" fillId="3" borderId="0" xfId="2" applyFont="1" applyFill="1" applyBorder="1" applyAlignment="1">
      <alignment horizontal="left" vertical="center" wrapText="1"/>
    </xf>
    <xf numFmtId="0" fontId="17" fillId="0" borderId="0" xfId="0" applyFont="1" applyAlignment="1">
      <alignment horizontal="center" vertical="center" wrapText="1"/>
    </xf>
    <xf numFmtId="0" fontId="17" fillId="0" borderId="0" xfId="0" applyFont="1" applyBorder="1" applyAlignment="1">
      <alignment horizontal="center" vertical="center" wrapText="1"/>
    </xf>
    <xf numFmtId="0" fontId="33" fillId="0" borderId="0" xfId="0" applyFont="1" applyBorder="1" applyAlignment="1">
      <alignment horizontal="left" vertical="top" wrapText="1"/>
    </xf>
    <xf numFmtId="0" fontId="33" fillId="0" borderId="0" xfId="0" applyFont="1" applyAlignment="1">
      <alignment horizontal="left" vertical="top" wrapText="1"/>
    </xf>
    <xf numFmtId="0" fontId="33" fillId="0" borderId="26" xfId="0" applyFont="1" applyBorder="1" applyAlignment="1">
      <alignment horizontal="left" vertical="top" wrapText="1"/>
    </xf>
    <xf numFmtId="0" fontId="7" fillId="0" borderId="0" xfId="2" applyFont="1" applyAlignment="1">
      <alignment horizontal="left" vertical="center" wrapText="1"/>
    </xf>
    <xf numFmtId="0" fontId="7" fillId="0" borderId="0" xfId="2" applyFont="1" applyBorder="1" applyAlignment="1">
      <alignment horizontal="right" vertical="center" wrapText="1"/>
    </xf>
    <xf numFmtId="0" fontId="7" fillId="0" borderId="0" xfId="2" applyFont="1" applyAlignment="1">
      <alignment horizontal="left" vertical="center" wrapText="1" readingOrder="2"/>
    </xf>
    <xf numFmtId="0" fontId="7" fillId="0" borderId="11" xfId="2" applyFont="1" applyBorder="1" applyAlignment="1">
      <alignment horizontal="right" vertical="center" wrapText="1" readingOrder="2"/>
    </xf>
    <xf numFmtId="0" fontId="16" fillId="0" borderId="0" xfId="2" applyFont="1" applyBorder="1" applyAlignment="1">
      <alignment horizontal="left" vertical="center" wrapText="1"/>
    </xf>
    <xf numFmtId="0" fontId="7" fillId="0" borderId="0" xfId="2" applyFont="1" applyBorder="1" applyAlignment="1">
      <alignment horizontal="left" vertical="center" wrapText="1"/>
    </xf>
    <xf numFmtId="0" fontId="7" fillId="0" borderId="0" xfId="2" applyFont="1" applyFill="1" applyBorder="1" applyAlignment="1">
      <alignment horizontal="left" vertical="center" wrapText="1" readingOrder="1"/>
    </xf>
    <xf numFmtId="0" fontId="7" fillId="0" borderId="0" xfId="2" applyFont="1" applyBorder="1" applyAlignment="1">
      <alignment horizontal="right" vertical="center" wrapText="1" readingOrder="2"/>
    </xf>
    <xf numFmtId="0" fontId="7" fillId="2" borderId="0" xfId="2" applyFont="1" applyFill="1" applyBorder="1" applyAlignment="1">
      <alignment horizontal="right" vertical="center" wrapText="1" readingOrder="1"/>
    </xf>
    <xf numFmtId="0" fontId="7" fillId="2" borderId="0" xfId="2" applyFont="1" applyFill="1" applyBorder="1" applyAlignment="1">
      <alignment horizontal="center" vertical="center" wrapText="1" readingOrder="1"/>
    </xf>
    <xf numFmtId="0" fontId="17" fillId="0" borderId="0" xfId="0" applyFont="1" applyAlignment="1">
      <alignment horizontal="right" vertical="center" wrapText="1" readingOrder="2"/>
    </xf>
    <xf numFmtId="0" fontId="37" fillId="0" borderId="0" xfId="0" applyFont="1" applyAlignment="1">
      <alignment horizontal="left" vertical="top" wrapText="1"/>
    </xf>
    <xf numFmtId="0" fontId="34" fillId="0" borderId="0" xfId="2" applyFont="1" applyBorder="1" applyAlignment="1">
      <alignment horizontal="center" vertical="center" wrapText="1"/>
    </xf>
    <xf numFmtId="0" fontId="7" fillId="0" borderId="11" xfId="2" applyFont="1" applyBorder="1" applyAlignment="1">
      <alignment horizontal="left" vertical="center" wrapText="1"/>
    </xf>
    <xf numFmtId="0" fontId="36" fillId="0" borderId="11" xfId="2" applyFont="1" applyBorder="1" applyAlignment="1">
      <alignment horizontal="center" vertical="center" wrapText="1"/>
    </xf>
    <xf numFmtId="0" fontId="36" fillId="0" borderId="0" xfId="2" applyFont="1" applyBorder="1" applyAlignment="1">
      <alignment horizontal="center" vertical="center" wrapText="1"/>
    </xf>
    <xf numFmtId="0" fontId="36" fillId="0" borderId="14" xfId="2" applyFont="1" applyBorder="1" applyAlignment="1">
      <alignment horizontal="center" vertical="center" wrapText="1"/>
    </xf>
    <xf numFmtId="0" fontId="7" fillId="0" borderId="6" xfId="2" applyFont="1" applyFill="1" applyBorder="1" applyAlignment="1">
      <alignment horizontal="center" vertical="center" wrapText="1"/>
    </xf>
    <xf numFmtId="0" fontId="7" fillId="0" borderId="2" xfId="2" applyFont="1" applyFill="1" applyBorder="1" applyAlignment="1">
      <alignment horizontal="center" vertical="center" wrapText="1"/>
    </xf>
    <xf numFmtId="0" fontId="7" fillId="0" borderId="6" xfId="2" applyFont="1" applyBorder="1" applyAlignment="1">
      <alignment horizontal="right" vertical="center" wrapText="1"/>
    </xf>
    <xf numFmtId="0" fontId="17" fillId="0" borderId="0" xfId="0" applyFont="1" applyAlignment="1">
      <alignment horizontal="center" vertical="center" wrapText="1" readingOrder="2"/>
    </xf>
    <xf numFmtId="0" fontId="2" fillId="0" borderId="11" xfId="2" applyFont="1" applyBorder="1" applyAlignment="1">
      <alignment horizontal="left" vertical="center" wrapText="1"/>
    </xf>
    <xf numFmtId="0" fontId="3" fillId="0" borderId="0" xfId="2" applyFont="1" applyBorder="1" applyAlignment="1">
      <alignment horizontal="left" vertical="center" readingOrder="2"/>
    </xf>
    <xf numFmtId="0" fontId="13" fillId="0" borderId="0" xfId="0" applyFont="1" applyBorder="1" applyAlignment="1">
      <alignment horizontal="left" vertical="center" readingOrder="2"/>
    </xf>
    <xf numFmtId="0" fontId="2" fillId="0" borderId="0" xfId="2" applyFont="1" applyAlignment="1">
      <alignment horizontal="left" vertical="center" wrapText="1"/>
    </xf>
    <xf numFmtId="0" fontId="2" fillId="0" borderId="0" xfId="2" applyFont="1" applyBorder="1" applyAlignment="1">
      <alignment horizontal="right" vertical="center" wrapText="1"/>
    </xf>
    <xf numFmtId="0" fontId="2" fillId="2" borderId="0" xfId="2" applyFont="1" applyFill="1" applyBorder="1" applyAlignment="1">
      <alignment horizontal="right" vertical="center" wrapText="1" readingOrder="1"/>
    </xf>
    <xf numFmtId="0" fontId="7" fillId="3" borderId="0" xfId="2" applyFont="1" applyFill="1" applyBorder="1" applyAlignment="1">
      <alignment horizontal="center" vertical="center" wrapText="1"/>
    </xf>
    <xf numFmtId="0" fontId="5" fillId="0" borderId="19" xfId="2" applyFont="1" applyFill="1" applyBorder="1" applyAlignment="1">
      <alignment horizontal="center" vertical="center" wrapText="1"/>
    </xf>
    <xf numFmtId="0" fontId="5" fillId="0" borderId="0" xfId="2" applyFont="1" applyFill="1" applyBorder="1" applyAlignment="1">
      <alignment horizontal="center" vertical="center" wrapText="1"/>
    </xf>
    <xf numFmtId="0" fontId="5" fillId="0" borderId="14" xfId="2" applyFont="1" applyFill="1" applyBorder="1" applyAlignment="1">
      <alignment horizontal="center" vertical="center" wrapText="1"/>
    </xf>
    <xf numFmtId="0" fontId="5" fillId="0" borderId="19" xfId="2" applyFont="1" applyFill="1" applyBorder="1" applyAlignment="1">
      <alignment horizontal="center" vertical="center" wrapText="1" readingOrder="1"/>
    </xf>
    <xf numFmtId="0" fontId="5" fillId="0" borderId="0" xfId="2" applyFont="1" applyFill="1" applyBorder="1" applyAlignment="1">
      <alignment horizontal="center" vertical="center" wrapText="1" readingOrder="1"/>
    </xf>
    <xf numFmtId="0" fontId="5" fillId="0" borderId="14" xfId="2" applyFont="1" applyFill="1" applyBorder="1" applyAlignment="1">
      <alignment horizontal="center" vertical="center" wrapText="1" readingOrder="1"/>
    </xf>
    <xf numFmtId="0" fontId="5" fillId="0" borderId="18" xfId="2" applyFont="1" applyFill="1" applyBorder="1" applyAlignment="1">
      <alignment horizontal="center" vertical="center" wrapText="1"/>
    </xf>
    <xf numFmtId="0" fontId="5" fillId="0" borderId="19" xfId="2" applyFont="1" applyFill="1" applyBorder="1" applyAlignment="1">
      <alignment horizontal="center" vertical="center" wrapText="1" readingOrder="2"/>
    </xf>
    <xf numFmtId="0" fontId="13" fillId="0" borderId="0" xfId="0" applyFont="1" applyAlignment="1">
      <alignment horizontal="center" vertical="center" wrapText="1" readingOrder="2"/>
    </xf>
    <xf numFmtId="0" fontId="7" fillId="0" borderId="0" xfId="2" applyFont="1" applyBorder="1" applyAlignment="1">
      <alignment horizontal="center" vertical="center" wrapText="1"/>
    </xf>
    <xf numFmtId="0" fontId="13" fillId="0" borderId="0" xfId="0" applyFont="1" applyAlignment="1"/>
    <xf numFmtId="0" fontId="2" fillId="0" borderId="0" xfId="2" applyFont="1" applyAlignment="1">
      <alignment vertical="center"/>
    </xf>
    <xf numFmtId="0" fontId="13" fillId="0" borderId="0" xfId="0" applyFont="1" applyAlignment="1">
      <alignment vertical="center"/>
    </xf>
    <xf numFmtId="0" fontId="5" fillId="0" borderId="17" xfId="2" applyFont="1" applyBorder="1" applyAlignment="1">
      <alignment horizontal="center" vertical="center" wrapText="1"/>
    </xf>
    <xf numFmtId="0" fontId="13" fillId="0" borderId="17" xfId="0" applyFont="1" applyBorder="1" applyAlignment="1">
      <alignment vertical="center" wrapText="1"/>
    </xf>
    <xf numFmtId="0" fontId="5" fillId="0" borderId="21" xfId="2" applyFont="1" applyBorder="1" applyAlignment="1">
      <alignment horizontal="center" vertical="center" wrapText="1"/>
    </xf>
    <xf numFmtId="0" fontId="13" fillId="0" borderId="21" xfId="0" applyFont="1" applyBorder="1" applyAlignment="1">
      <alignment vertical="center" wrapText="1"/>
    </xf>
    <xf numFmtId="0" fontId="13" fillId="0" borderId="11" xfId="0" applyFont="1" applyBorder="1" applyAlignment="1">
      <alignment horizontal="left" wrapText="1"/>
    </xf>
    <xf numFmtId="0" fontId="2" fillId="2" borderId="0" xfId="2" applyFont="1" applyFill="1" applyBorder="1" applyAlignment="1">
      <alignment horizontal="left" vertical="center" wrapText="1" readingOrder="2"/>
    </xf>
    <xf numFmtId="0" fontId="13" fillId="0" borderId="0" xfId="0" applyFont="1" applyAlignment="1">
      <alignment horizontal="left" wrapText="1" readingOrder="2"/>
    </xf>
    <xf numFmtId="0" fontId="5" fillId="0" borderId="10" xfId="2" applyFont="1" applyBorder="1" applyAlignment="1">
      <alignment horizontal="center" vertical="center" wrapText="1"/>
    </xf>
    <xf numFmtId="0" fontId="13" fillId="0" borderId="10" xfId="0" applyFont="1" applyBorder="1" applyAlignment="1">
      <alignment vertical="center" wrapText="1"/>
    </xf>
    <xf numFmtId="0" fontId="14" fillId="0" borderId="14" xfId="0" applyFont="1" applyBorder="1" applyAlignment="1">
      <alignment horizontal="center" vertical="center" wrapText="1"/>
    </xf>
    <xf numFmtId="0" fontId="5" fillId="0" borderId="6" xfId="2" applyFont="1" applyBorder="1" applyAlignment="1">
      <alignment horizontal="left" vertical="center" wrapText="1"/>
    </xf>
    <xf numFmtId="0" fontId="5" fillId="0" borderId="0" xfId="2" applyFont="1" applyAlignment="1">
      <alignment horizontal="left" vertical="center"/>
    </xf>
    <xf numFmtId="0" fontId="13" fillId="0" borderId="0" xfId="0" applyFont="1" applyAlignment="1">
      <alignment horizontal="left" vertical="center"/>
    </xf>
    <xf numFmtId="0" fontId="2" fillId="2" borderId="0" xfId="2" applyFont="1" applyFill="1" applyBorder="1" applyAlignment="1">
      <alignment horizontal="right" vertical="center" wrapText="1" readingOrder="2"/>
    </xf>
    <xf numFmtId="0" fontId="13" fillId="0" borderId="0" xfId="0" applyFont="1" applyAlignment="1">
      <alignment horizontal="right" vertical="center" wrapText="1" readingOrder="2"/>
    </xf>
    <xf numFmtId="0" fontId="2" fillId="0" borderId="0" xfId="2" applyFont="1" applyAlignment="1">
      <alignment horizontal="left" vertical="center"/>
    </xf>
    <xf numFmtId="0" fontId="5" fillId="0" borderId="10" xfId="2" applyFont="1" applyBorder="1" applyAlignment="1">
      <alignment horizontal="center" vertical="center" wrapText="1" readingOrder="2"/>
    </xf>
    <xf numFmtId="0" fontId="5" fillId="2" borderId="0" xfId="2" applyFont="1" applyFill="1" applyBorder="1" applyAlignment="1">
      <alignment horizontal="center" vertical="center" wrapText="1" readingOrder="1"/>
    </xf>
    <xf numFmtId="0" fontId="13" fillId="0" borderId="0" xfId="0" applyFont="1" applyBorder="1" applyAlignment="1">
      <alignment vertical="center" wrapText="1"/>
    </xf>
    <xf numFmtId="0" fontId="5" fillId="0" borderId="16" xfId="2" applyFont="1" applyBorder="1" applyAlignment="1">
      <alignment horizontal="center" vertical="center" wrapText="1"/>
    </xf>
    <xf numFmtId="0" fontId="13" fillId="0" borderId="16" xfId="0" applyFont="1" applyBorder="1" applyAlignment="1">
      <alignment vertical="center" wrapText="1"/>
    </xf>
    <xf numFmtId="3" fontId="5" fillId="0" borderId="16" xfId="2" applyNumberFormat="1" applyFont="1" applyBorder="1" applyAlignment="1">
      <alignment horizontal="center" vertical="center" wrapText="1"/>
    </xf>
    <xf numFmtId="0" fontId="13" fillId="0" borderId="16" xfId="0" applyFont="1" applyBorder="1" applyAlignment="1">
      <alignment horizontal="center" vertical="center" wrapText="1"/>
    </xf>
    <xf numFmtId="3" fontId="5" fillId="0" borderId="17" xfId="2" applyNumberFormat="1" applyFont="1" applyBorder="1" applyAlignment="1">
      <alignment horizontal="center" vertical="center" wrapText="1"/>
    </xf>
    <xf numFmtId="0" fontId="13" fillId="0" borderId="17" xfId="0" applyFont="1" applyBorder="1" applyAlignment="1">
      <alignment horizontal="center" vertical="center" wrapText="1"/>
    </xf>
    <xf numFmtId="3" fontId="5" fillId="0" borderId="21" xfId="2" applyNumberFormat="1" applyFont="1" applyBorder="1" applyAlignment="1">
      <alignment horizontal="center" vertical="center" wrapText="1"/>
    </xf>
    <xf numFmtId="0" fontId="13" fillId="0" borderId="21" xfId="0" applyFont="1" applyBorder="1" applyAlignment="1">
      <alignment horizontal="center" vertical="center" wrapText="1"/>
    </xf>
    <xf numFmtId="164" fontId="5" fillId="0" borderId="17" xfId="2" applyNumberFormat="1" applyFont="1" applyBorder="1" applyAlignment="1">
      <alignment horizontal="center" vertical="center" wrapText="1"/>
    </xf>
    <xf numFmtId="164" fontId="13" fillId="0" borderId="17" xfId="0" applyNumberFormat="1" applyFont="1" applyBorder="1" applyAlignment="1">
      <alignment vertical="center" wrapText="1"/>
    </xf>
    <xf numFmtId="0" fontId="25" fillId="0" borderId="0" xfId="2" applyFont="1" applyAlignment="1">
      <alignment horizontal="left" vertical="center" wrapText="1" readingOrder="1"/>
    </xf>
    <xf numFmtId="0" fontId="15" fillId="0" borderId="0" xfId="0" applyFont="1" applyAlignment="1">
      <alignment horizontal="right" vertical="top" wrapText="1" readingOrder="2"/>
    </xf>
    <xf numFmtId="0" fontId="2" fillId="3" borderId="0" xfId="2" applyFont="1" applyFill="1" applyBorder="1" applyAlignment="1">
      <alignment horizontal="right" vertical="center" wrapText="1"/>
    </xf>
    <xf numFmtId="0" fontId="13" fillId="0" borderId="0" xfId="0" applyFont="1" applyBorder="1" applyAlignment="1">
      <alignment horizontal="right" vertical="center" wrapText="1"/>
    </xf>
    <xf numFmtId="0" fontId="5" fillId="0" borderId="6" xfId="2" applyFont="1" applyBorder="1" applyAlignment="1">
      <alignment horizontal="right" vertical="center" wrapText="1"/>
    </xf>
    <xf numFmtId="0" fontId="13" fillId="0" borderId="6" xfId="0" applyFont="1" applyBorder="1" applyAlignment="1">
      <alignment horizontal="right" vertical="center" wrapText="1"/>
    </xf>
    <xf numFmtId="0" fontId="5" fillId="0" borderId="0" xfId="2" applyFont="1" applyBorder="1" applyAlignment="1">
      <alignment horizontal="center" vertical="center" readingOrder="2"/>
    </xf>
    <xf numFmtId="0" fontId="29" fillId="0" borderId="0" xfId="0" applyFont="1" applyAlignment="1">
      <alignment horizontal="center" vertical="center"/>
    </xf>
    <xf numFmtId="0" fontId="13" fillId="0" borderId="0" xfId="0" applyFont="1" applyAlignment="1">
      <alignment horizontal="center" vertical="center"/>
    </xf>
    <xf numFmtId="0" fontId="5" fillId="0" borderId="0" xfId="2" applyFont="1" applyBorder="1" applyAlignment="1">
      <alignment horizontal="center" vertical="center" wrapText="1"/>
    </xf>
    <xf numFmtId="0" fontId="29" fillId="0" borderId="0" xfId="0" applyFont="1" applyAlignment="1">
      <alignment horizontal="center" vertical="center" wrapText="1"/>
    </xf>
    <xf numFmtId="0" fontId="3" fillId="0" borderId="0" xfId="2" applyFont="1" applyBorder="1" applyAlignment="1">
      <alignment horizontal="right" vertical="center" wrapText="1"/>
    </xf>
    <xf numFmtId="0" fontId="13" fillId="0" borderId="0" xfId="0" applyFont="1" applyAlignment="1">
      <alignment vertical="center" wrapText="1"/>
    </xf>
    <xf numFmtId="3" fontId="5" fillId="0" borderId="0" xfId="2" applyNumberFormat="1" applyFont="1" applyBorder="1" applyAlignment="1">
      <alignment horizontal="left" vertical="center" wrapText="1"/>
    </xf>
    <xf numFmtId="0" fontId="13" fillId="0" borderId="0" xfId="0" applyFont="1" applyAlignment="1">
      <alignment horizontal="left" vertical="center" wrapText="1"/>
    </xf>
    <xf numFmtId="0" fontId="5" fillId="0" borderId="11" xfId="2" applyFont="1" applyBorder="1" applyAlignment="1">
      <alignment horizontal="center" vertical="center" wrapText="1"/>
    </xf>
    <xf numFmtId="0" fontId="13" fillId="0" borderId="11" xfId="0" applyFont="1" applyBorder="1" applyAlignment="1">
      <alignment horizontal="center" vertical="center" wrapText="1"/>
    </xf>
    <xf numFmtId="0" fontId="13" fillId="0" borderId="0" xfId="0" applyFont="1" applyAlignment="1">
      <alignment horizontal="center" vertical="center" wrapText="1"/>
    </xf>
    <xf numFmtId="0" fontId="5" fillId="0" borderId="11" xfId="2" applyFont="1" applyBorder="1" applyAlignment="1">
      <alignment horizontal="center" vertical="center" wrapText="1" readingOrder="2"/>
    </xf>
    <xf numFmtId="0" fontId="3" fillId="0" borderId="11" xfId="2" applyFont="1" applyBorder="1" applyAlignment="1">
      <alignment horizontal="right" vertical="center" wrapText="1" readingOrder="2"/>
    </xf>
    <xf numFmtId="0" fontId="14" fillId="0" borderId="0" xfId="0" applyFont="1" applyAlignment="1">
      <alignment horizontal="center" vertical="center"/>
    </xf>
    <xf numFmtId="0" fontId="5" fillId="0" borderId="14" xfId="2" applyFont="1" applyBorder="1" applyAlignment="1">
      <alignment horizontal="center" vertical="center" wrapText="1"/>
    </xf>
    <xf numFmtId="3" fontId="5" fillId="0" borderId="8" xfId="2" applyNumberFormat="1" applyFont="1" applyBorder="1" applyAlignment="1">
      <alignment horizontal="center" vertical="center" wrapText="1"/>
    </xf>
    <xf numFmtId="3" fontId="3" fillId="0" borderId="11" xfId="2" applyNumberFormat="1" applyFont="1" applyBorder="1" applyAlignment="1">
      <alignment horizontal="left" vertical="center" wrapText="1"/>
    </xf>
    <xf numFmtId="1" fontId="7" fillId="0" borderId="17" xfId="2" quotePrefix="1" applyNumberFormat="1" applyFont="1" applyBorder="1" applyAlignment="1">
      <alignment horizontal="left" vertical="center"/>
    </xf>
    <xf numFmtId="0" fontId="13" fillId="0" borderId="11" xfId="0" applyFont="1" applyBorder="1" applyAlignment="1">
      <alignment vertical="center"/>
    </xf>
    <xf numFmtId="0" fontId="3" fillId="2" borderId="11" xfId="2" applyFont="1" applyFill="1" applyBorder="1" applyAlignment="1">
      <alignment horizontal="right" vertical="center" wrapText="1" readingOrder="2"/>
    </xf>
    <xf numFmtId="0" fontId="18" fillId="0" borderId="11" xfId="0" applyFont="1" applyBorder="1" applyAlignment="1">
      <alignment horizontal="right" vertical="center" wrapText="1" readingOrder="2"/>
    </xf>
    <xf numFmtId="0" fontId="13" fillId="0" borderId="11" xfId="0" applyFont="1" applyBorder="1" applyAlignment="1">
      <alignment vertical="center" wrapText="1"/>
    </xf>
    <xf numFmtId="0" fontId="5" fillId="0" borderId="0" xfId="2" applyFont="1" applyAlignment="1">
      <alignment vertical="center" readingOrder="2"/>
    </xf>
    <xf numFmtId="0" fontId="29" fillId="0" borderId="0" xfId="0" applyFont="1" applyAlignment="1">
      <alignment vertical="center" readingOrder="2"/>
    </xf>
    <xf numFmtId="0" fontId="5" fillId="0" borderId="0" xfId="2" applyFont="1" applyBorder="1" applyAlignment="1">
      <alignment horizontal="right" vertical="center" readingOrder="2"/>
    </xf>
    <xf numFmtId="0" fontId="29" fillId="0" borderId="0" xfId="0" applyFont="1" applyAlignment="1">
      <alignment vertical="center"/>
    </xf>
    <xf numFmtId="0" fontId="5" fillId="3" borderId="0" xfId="2" applyFont="1" applyFill="1" applyBorder="1" applyAlignment="1">
      <alignment horizontal="right" vertical="center" wrapText="1"/>
    </xf>
    <xf numFmtId="0" fontId="7" fillId="2" borderId="0" xfId="2" applyFont="1" applyFill="1" applyBorder="1" applyAlignment="1">
      <alignment horizontal="center" vertical="center" wrapText="1"/>
    </xf>
    <xf numFmtId="0" fontId="17" fillId="0" borderId="14" xfId="0" applyFont="1" applyBorder="1" applyAlignment="1">
      <alignment horizontal="center" vertical="center" wrapText="1"/>
    </xf>
    <xf numFmtId="0" fontId="29" fillId="0" borderId="14" xfId="0" applyFont="1" applyBorder="1" applyAlignment="1">
      <alignment horizontal="center" vertical="center" wrapText="1"/>
    </xf>
    <xf numFmtId="0" fontId="7" fillId="0" borderId="17" xfId="2" applyFont="1" applyBorder="1" applyAlignment="1">
      <alignment horizontal="right" vertical="center" wrapText="1"/>
    </xf>
    <xf numFmtId="0" fontId="17" fillId="0" borderId="17" xfId="0" applyFont="1" applyBorder="1" applyAlignment="1">
      <alignment vertical="center" wrapText="1"/>
    </xf>
    <xf numFmtId="0" fontId="39" fillId="0" borderId="16" xfId="0" applyFont="1" applyBorder="1" applyAlignment="1">
      <alignment horizontal="center" vertical="center" wrapText="1"/>
    </xf>
    <xf numFmtId="3" fontId="7" fillId="0" borderId="17" xfId="2" applyNumberFormat="1" applyFont="1" applyBorder="1" applyAlignment="1">
      <alignment horizontal="center" vertical="center" wrapText="1"/>
    </xf>
    <xf numFmtId="0" fontId="40" fillId="0" borderId="0" xfId="2" applyFont="1" applyBorder="1" applyAlignment="1">
      <alignment horizontal="center" vertical="center" wrapText="1"/>
    </xf>
    <xf numFmtId="0" fontId="41" fillId="0" borderId="0" xfId="0" applyFont="1" applyAlignment="1"/>
    <xf numFmtId="0" fontId="7" fillId="3" borderId="11" xfId="2" applyFont="1" applyFill="1" applyBorder="1" applyAlignment="1">
      <alignment horizontal="center" vertical="center" wrapText="1"/>
    </xf>
    <xf numFmtId="0" fontId="17" fillId="0" borderId="0" xfId="0" applyFont="1" applyAlignment="1">
      <alignment vertical="center" wrapText="1"/>
    </xf>
    <xf numFmtId="0" fontId="17" fillId="0" borderId="14" xfId="0" applyFont="1" applyBorder="1" applyAlignment="1">
      <alignment vertical="center" wrapText="1"/>
    </xf>
    <xf numFmtId="0" fontId="7" fillId="2" borderId="11" xfId="2" applyFont="1" applyFill="1" applyBorder="1" applyAlignment="1">
      <alignment horizontal="center" vertical="center" wrapText="1"/>
    </xf>
    <xf numFmtId="0" fontId="7" fillId="2" borderId="11" xfId="2" applyFont="1" applyFill="1" applyBorder="1" applyAlignment="1">
      <alignment horizontal="center" vertical="center" wrapText="1" readingOrder="2"/>
    </xf>
    <xf numFmtId="0" fontId="7" fillId="2" borderId="0" xfId="2" applyFont="1" applyFill="1" applyBorder="1" applyAlignment="1">
      <alignment horizontal="center" vertical="center" wrapText="1" readingOrder="2"/>
    </xf>
    <xf numFmtId="0" fontId="7" fillId="0" borderId="11" xfId="2" applyFont="1" applyBorder="1" applyAlignment="1">
      <alignment horizontal="center" vertical="center"/>
    </xf>
    <xf numFmtId="0" fontId="17" fillId="0" borderId="0" xfId="0" applyFont="1" applyAlignment="1">
      <alignment vertical="center"/>
    </xf>
    <xf numFmtId="0" fontId="17" fillId="0" borderId="14" xfId="0" applyFont="1" applyBorder="1" applyAlignment="1">
      <alignment vertical="center"/>
    </xf>
    <xf numFmtId="0" fontId="38" fillId="0" borderId="0" xfId="0" applyFont="1" applyAlignment="1">
      <alignment horizontal="center" vertical="center" wrapText="1"/>
    </xf>
    <xf numFmtId="0" fontId="42" fillId="2" borderId="0" xfId="2" applyFont="1" applyFill="1" applyBorder="1" applyAlignment="1">
      <alignment horizontal="center" vertical="center" wrapText="1"/>
    </xf>
    <xf numFmtId="3" fontId="7" fillId="2" borderId="21" xfId="2" applyNumberFormat="1" applyFont="1" applyFill="1" applyBorder="1" applyAlignment="1">
      <alignment horizontal="center" vertical="center" wrapText="1"/>
    </xf>
    <xf numFmtId="0" fontId="16" fillId="0" borderId="17" xfId="0" applyFont="1" applyBorder="1" applyAlignment="1">
      <alignment horizontal="center" vertical="center" wrapText="1"/>
    </xf>
    <xf numFmtId="0" fontId="2" fillId="0" borderId="0" xfId="2" applyFont="1" applyAlignment="1">
      <alignment vertical="center" readingOrder="2"/>
    </xf>
    <xf numFmtId="0" fontId="13" fillId="0" borderId="0" xfId="0" applyFont="1" applyAlignment="1">
      <alignment vertical="center" readingOrder="2"/>
    </xf>
    <xf numFmtId="0" fontId="3" fillId="0" borderId="1" xfId="2" applyFont="1" applyBorder="1" applyAlignment="1">
      <alignment horizontal="right" vertical="center" wrapText="1"/>
    </xf>
    <xf numFmtId="0" fontId="13" fillId="0" borderId="1" xfId="0" applyFont="1" applyBorder="1" applyAlignment="1">
      <alignment vertical="center" wrapText="1"/>
    </xf>
    <xf numFmtId="0" fontId="13" fillId="0" borderId="14" xfId="0" applyFont="1" applyBorder="1" applyAlignment="1">
      <alignment horizontal="center" vertical="center" wrapText="1"/>
    </xf>
    <xf numFmtId="0" fontId="5" fillId="3" borderId="0" xfId="2" applyFont="1" applyFill="1" applyBorder="1" applyAlignment="1">
      <alignment horizontal="center" vertical="center" wrapText="1" readingOrder="1"/>
    </xf>
    <xf numFmtId="0" fontId="5" fillId="2" borderId="0" xfId="2" applyFont="1" applyFill="1" applyBorder="1" applyAlignment="1">
      <alignment horizontal="center" vertical="center" wrapText="1"/>
    </xf>
    <xf numFmtId="0" fontId="5" fillId="0" borderId="11" xfId="2" applyFont="1" applyFill="1" applyBorder="1" applyAlignment="1">
      <alignment horizontal="center" vertical="center" wrapText="1"/>
    </xf>
    <xf numFmtId="0" fontId="5" fillId="3" borderId="11" xfId="2" applyFont="1" applyFill="1" applyBorder="1" applyAlignment="1">
      <alignment horizontal="center" vertical="center" wrapText="1" readingOrder="2"/>
    </xf>
    <xf numFmtId="0" fontId="5" fillId="3" borderId="0" xfId="2" applyFont="1" applyFill="1" applyBorder="1" applyAlignment="1">
      <alignment horizontal="center" vertical="center" wrapText="1" readingOrder="2"/>
    </xf>
    <xf numFmtId="0" fontId="5" fillId="0" borderId="11" xfId="2" applyFont="1" applyBorder="1" applyAlignment="1">
      <alignment horizontal="center" vertical="center"/>
    </xf>
    <xf numFmtId="0" fontId="5" fillId="0" borderId="0" xfId="2" applyFont="1" applyBorder="1" applyAlignment="1">
      <alignment horizontal="center" vertical="center"/>
    </xf>
    <xf numFmtId="0" fontId="5" fillId="0" borderId="14" xfId="2" applyFont="1" applyBorder="1" applyAlignment="1">
      <alignment horizontal="center" vertical="center"/>
    </xf>
    <xf numFmtId="0" fontId="5" fillId="3" borderId="11" xfId="2" applyFont="1" applyFill="1" applyBorder="1" applyAlignment="1">
      <alignment horizontal="center" vertical="center" wrapText="1"/>
    </xf>
    <xf numFmtId="0" fontId="5" fillId="3" borderId="0" xfId="2" applyFont="1" applyFill="1" applyBorder="1" applyAlignment="1">
      <alignment horizontal="center" vertical="center" wrapText="1"/>
    </xf>
    <xf numFmtId="0" fontId="5" fillId="3" borderId="14" xfId="2" applyFont="1" applyFill="1" applyBorder="1" applyAlignment="1">
      <alignment horizontal="center" vertical="center" wrapText="1"/>
    </xf>
    <xf numFmtId="0" fontId="5" fillId="3" borderId="14" xfId="2" applyFont="1" applyFill="1" applyBorder="1" applyAlignment="1">
      <alignment horizontal="center" vertical="center" wrapText="1" readingOrder="2"/>
    </xf>
    <xf numFmtId="3" fontId="26" fillId="2" borderId="15" xfId="2" applyNumberFormat="1" applyFont="1" applyFill="1" applyBorder="1" applyAlignment="1">
      <alignment horizontal="center" vertical="center" wrapText="1"/>
    </xf>
    <xf numFmtId="3" fontId="26" fillId="2" borderId="1" xfId="2" applyNumberFormat="1" applyFont="1" applyFill="1" applyBorder="1" applyAlignment="1">
      <alignment horizontal="center" vertical="center" wrapText="1"/>
    </xf>
    <xf numFmtId="3" fontId="3" fillId="2" borderId="1" xfId="2" applyNumberFormat="1" applyFont="1" applyFill="1" applyBorder="1" applyAlignment="1">
      <alignment horizontal="center" vertical="center" wrapText="1"/>
    </xf>
    <xf numFmtId="3" fontId="18" fillId="0" borderId="1" xfId="0" applyNumberFormat="1" applyFont="1" applyBorder="1" applyAlignment="1">
      <alignment horizontal="center" vertical="center"/>
    </xf>
    <xf numFmtId="166" fontId="18" fillId="0" borderId="1" xfId="0" applyNumberFormat="1" applyFont="1" applyBorder="1" applyAlignment="1">
      <alignment horizontal="center" vertical="center"/>
    </xf>
    <xf numFmtId="3" fontId="18" fillId="0" borderId="8" xfId="0" applyNumberFormat="1" applyFont="1" applyBorder="1" applyAlignment="1">
      <alignment horizontal="center" vertical="center"/>
    </xf>
    <xf numFmtId="3" fontId="18" fillId="0" borderId="5" xfId="0" applyNumberFormat="1" applyFont="1" applyBorder="1" applyAlignment="1">
      <alignment horizontal="center" vertical="center"/>
    </xf>
    <xf numFmtId="0" fontId="2" fillId="0" borderId="0" xfId="2" applyFont="1" applyBorder="1" applyAlignment="1">
      <alignment horizontal="left" vertical="center" wrapText="1"/>
    </xf>
    <xf numFmtId="0" fontId="5" fillId="0" borderId="0" xfId="2" applyFont="1" applyAlignment="1">
      <alignment horizontal="left" vertical="center" wrapText="1"/>
    </xf>
    <xf numFmtId="0" fontId="5" fillId="0" borderId="10" xfId="2" applyFont="1" applyFill="1" applyBorder="1" applyAlignment="1">
      <alignment horizontal="center" vertical="center" wrapText="1"/>
    </xf>
    <xf numFmtId="0" fontId="13" fillId="0" borderId="14" xfId="0" applyFont="1" applyBorder="1" applyAlignment="1">
      <alignment vertical="center" wrapText="1"/>
    </xf>
    <xf numFmtId="0" fontId="5" fillId="0" borderId="8" xfId="2" applyFont="1" applyBorder="1" applyAlignment="1">
      <alignment horizontal="center" vertical="center" wrapText="1"/>
    </xf>
    <xf numFmtId="0" fontId="13" fillId="0" borderId="8" xfId="0" applyFont="1" applyBorder="1" applyAlignment="1">
      <alignment horizontal="center" vertical="center" wrapText="1"/>
    </xf>
    <xf numFmtId="0" fontId="5" fillId="0" borderId="12" xfId="2" applyFont="1" applyFill="1" applyBorder="1" applyAlignment="1">
      <alignment horizontal="center" vertical="center" wrapText="1"/>
    </xf>
    <xf numFmtId="0" fontId="3" fillId="0" borderId="12" xfId="2" applyFont="1" applyFill="1" applyBorder="1" applyAlignment="1">
      <alignment horizontal="center" vertical="center" wrapText="1"/>
    </xf>
    <xf numFmtId="0" fontId="13" fillId="0" borderId="10" xfId="0" applyFont="1" applyBorder="1" applyAlignment="1">
      <alignment horizontal="center" vertical="center" wrapText="1"/>
    </xf>
    <xf numFmtId="0" fontId="3" fillId="0" borderId="0" xfId="2" applyFont="1" applyFill="1" applyBorder="1" applyAlignment="1">
      <alignment horizontal="center" vertical="top" wrapText="1"/>
    </xf>
    <xf numFmtId="0" fontId="5" fillId="0" borderId="13" xfId="2" applyFont="1" applyFill="1" applyBorder="1" applyAlignment="1">
      <alignment horizontal="center" vertical="center" wrapText="1"/>
    </xf>
    <xf numFmtId="0" fontId="13" fillId="0" borderId="11" xfId="0" applyFont="1" applyBorder="1" applyAlignment="1">
      <alignment horizontal="left"/>
    </xf>
    <xf numFmtId="0" fontId="5" fillId="0" borderId="11" xfId="2" applyFont="1" applyFill="1" applyBorder="1" applyAlignment="1">
      <alignment horizontal="center" vertical="center" wrapText="1" readingOrder="2"/>
    </xf>
    <xf numFmtId="0" fontId="5" fillId="0" borderId="0" xfId="2" applyFont="1" applyFill="1" applyBorder="1" applyAlignment="1">
      <alignment horizontal="center" vertical="center" wrapText="1" readingOrder="2"/>
    </xf>
    <xf numFmtId="0" fontId="5" fillId="0" borderId="14" xfId="2" applyFont="1" applyFill="1" applyBorder="1" applyAlignment="1">
      <alignment horizontal="center" vertical="center" wrapText="1" readingOrder="2"/>
    </xf>
    <xf numFmtId="0" fontId="5" fillId="0" borderId="0" xfId="2" applyFont="1" applyAlignment="1">
      <alignment horizontal="center" vertical="center" wrapText="1"/>
    </xf>
    <xf numFmtId="0" fontId="2" fillId="0" borderId="11" xfId="2" applyFont="1" applyBorder="1" applyAlignment="1">
      <alignment horizontal="right" vertical="center" wrapText="1" readingOrder="2"/>
    </xf>
    <xf numFmtId="0" fontId="3" fillId="0" borderId="0" xfId="2" applyFont="1" applyAlignment="1">
      <alignment horizontal="right" vertical="center" wrapText="1"/>
    </xf>
    <xf numFmtId="0" fontId="2" fillId="0" borderId="0" xfId="2" applyFont="1" applyBorder="1" applyAlignment="1">
      <alignment horizontal="right" vertical="center" wrapText="1" readingOrder="2"/>
    </xf>
    <xf numFmtId="0" fontId="2" fillId="0" borderId="0" xfId="2" applyFont="1" applyBorder="1" applyAlignment="1">
      <alignment horizontal="left" vertical="center" wrapText="1" readingOrder="1"/>
    </xf>
    <xf numFmtId="0" fontId="13" fillId="0" borderId="14" xfId="0" applyFont="1" applyBorder="1" applyAlignment="1"/>
    <xf numFmtId="1" fontId="40" fillId="0" borderId="0" xfId="2" applyNumberFormat="1" applyFont="1" applyBorder="1" applyAlignment="1">
      <alignment horizontal="center" vertical="center" wrapText="1"/>
    </xf>
    <xf numFmtId="1" fontId="7" fillId="0" borderId="11" xfId="2" applyNumberFormat="1" applyFont="1" applyFill="1" applyBorder="1" applyAlignment="1">
      <alignment horizontal="center" vertical="center" wrapText="1"/>
    </xf>
    <xf numFmtId="0" fontId="5" fillId="0" borderId="0" xfId="0" applyFont="1" applyBorder="1" applyAlignment="1">
      <alignment horizontal="left" vertical="center" wrapText="1" readingOrder="1"/>
    </xf>
    <xf numFmtId="1" fontId="7" fillId="0" borderId="0" xfId="2" applyNumberFormat="1" applyFont="1" applyFill="1" applyBorder="1" applyAlignment="1">
      <alignment horizontal="center" vertical="center" wrapText="1"/>
    </xf>
    <xf numFmtId="164" fontId="7" fillId="0" borderId="6" xfId="2" applyNumberFormat="1" applyFont="1" applyBorder="1" applyAlignment="1">
      <alignment horizontal="right" vertical="center" wrapText="1"/>
    </xf>
    <xf numFmtId="0" fontId="5" fillId="0" borderId="0" xfId="2" applyFont="1" applyAlignment="1">
      <alignment horizontal="right" vertical="center" wrapText="1"/>
    </xf>
    <xf numFmtId="0" fontId="5" fillId="0" borderId="11" xfId="2" applyFont="1" applyBorder="1" applyAlignment="1">
      <alignment horizontal="left" vertical="center" wrapText="1"/>
    </xf>
    <xf numFmtId="0" fontId="29" fillId="0" borderId="11" xfId="0" applyFont="1" applyBorder="1" applyAlignment="1"/>
    <xf numFmtId="0" fontId="29" fillId="0" borderId="0" xfId="0" applyFont="1" applyAlignment="1">
      <alignment horizontal="right" vertical="center" wrapText="1"/>
    </xf>
    <xf numFmtId="0" fontId="29" fillId="0" borderId="0" xfId="0" applyFont="1" applyAlignment="1"/>
    <xf numFmtId="164" fontId="7" fillId="0" borderId="11" xfId="2" applyNumberFormat="1" applyFont="1" applyBorder="1" applyAlignment="1">
      <alignment horizontal="center" vertical="center" wrapText="1"/>
    </xf>
    <xf numFmtId="0" fontId="17" fillId="0" borderId="11" xfId="0" applyFont="1" applyBorder="1" applyAlignment="1">
      <alignment horizontal="center" vertical="center" wrapText="1"/>
    </xf>
    <xf numFmtId="1" fontId="7" fillId="0" borderId="0" xfId="2" applyNumberFormat="1" applyFont="1" applyFill="1" applyBorder="1" applyAlignment="1">
      <alignment horizontal="center" vertical="center" wrapText="1" readingOrder="2"/>
    </xf>
    <xf numFmtId="0" fontId="17" fillId="0" borderId="0" xfId="0" applyFont="1" applyBorder="1" applyAlignment="1">
      <alignment horizontal="center" vertical="center" wrapText="1" readingOrder="2"/>
    </xf>
    <xf numFmtId="1" fontId="7" fillId="0" borderId="11" xfId="2" applyNumberFormat="1" applyFont="1" applyFill="1" applyBorder="1" applyAlignment="1">
      <alignment horizontal="center" vertical="center" wrapText="1" readingOrder="2"/>
    </xf>
    <xf numFmtId="0" fontId="5" fillId="0" borderId="0" xfId="0" applyFont="1" applyBorder="1" applyAlignment="1">
      <alignment horizontal="right" vertical="top" wrapText="1" readingOrder="2"/>
    </xf>
    <xf numFmtId="0" fontId="5" fillId="0" borderId="6" xfId="2" applyFont="1" applyFill="1" applyBorder="1" applyAlignment="1">
      <alignment horizontal="center" vertical="center" wrapText="1"/>
    </xf>
    <xf numFmtId="164" fontId="5" fillId="0" borderId="6" xfId="2" applyNumberFormat="1" applyFont="1" applyBorder="1" applyAlignment="1">
      <alignment horizontal="right" vertical="center" wrapText="1"/>
    </xf>
    <xf numFmtId="0" fontId="2" fillId="2" borderId="11" xfId="2" applyFont="1" applyFill="1" applyBorder="1" applyAlignment="1">
      <alignment horizontal="right" vertical="center" wrapText="1" readingOrder="2"/>
    </xf>
    <xf numFmtId="0" fontId="2" fillId="2" borderId="0" xfId="2" applyFont="1" applyFill="1" applyBorder="1" applyAlignment="1">
      <alignment horizontal="left" vertical="center" wrapText="1" readingOrder="1"/>
    </xf>
    <xf numFmtId="0" fontId="2" fillId="2" borderId="11" xfId="2" applyFont="1" applyFill="1" applyBorder="1" applyAlignment="1">
      <alignment horizontal="left" vertical="center" wrapText="1" readingOrder="1"/>
    </xf>
    <xf numFmtId="0" fontId="5" fillId="0" borderId="0" xfId="0" applyFont="1" applyBorder="1" applyAlignment="1">
      <alignment horizontal="right" vertical="center" wrapText="1"/>
    </xf>
    <xf numFmtId="0" fontId="40" fillId="0" borderId="0" xfId="0" applyFont="1" applyBorder="1" applyAlignment="1">
      <alignment horizontal="center" vertical="center" wrapText="1"/>
    </xf>
    <xf numFmtId="0" fontId="7" fillId="0" borderId="11" xfId="0" applyFont="1" applyFill="1" applyBorder="1" applyAlignment="1">
      <alignment horizontal="center" vertical="center" readingOrder="2"/>
    </xf>
    <xf numFmtId="0" fontId="7" fillId="0" borderId="6" xfId="0" applyFont="1" applyFill="1" applyBorder="1" applyAlignment="1">
      <alignment horizontal="center" vertical="center" readingOrder="2"/>
    </xf>
    <xf numFmtId="0" fontId="7" fillId="0" borderId="11" xfId="0" applyFont="1" applyFill="1" applyBorder="1" applyAlignment="1">
      <alignment horizontal="center" vertical="center"/>
    </xf>
    <xf numFmtId="0" fontId="7" fillId="0" borderId="6" xfId="0" applyFont="1" applyFill="1" applyBorder="1" applyAlignment="1">
      <alignment horizontal="center" vertical="center"/>
    </xf>
    <xf numFmtId="0" fontId="5" fillId="0" borderId="11" xfId="0" applyFont="1" applyBorder="1" applyAlignment="1">
      <alignment horizontal="left" vertical="center"/>
    </xf>
    <xf numFmtId="0" fontId="5" fillId="0" borderId="0" xfId="2" applyFont="1" applyBorder="1" applyAlignment="1">
      <alignment horizontal="right" vertical="center" wrapText="1" readingOrder="2"/>
    </xf>
    <xf numFmtId="0" fontId="5" fillId="3" borderId="0" xfId="2" applyFont="1" applyFill="1" applyBorder="1" applyAlignment="1">
      <alignment horizontal="left" vertical="center" wrapText="1" readingOrder="1"/>
    </xf>
    <xf numFmtId="0" fontId="5" fillId="0" borderId="11" xfId="0" applyFont="1" applyBorder="1" applyAlignment="1">
      <alignment horizontal="right" vertical="center" wrapText="1" readingOrder="2"/>
    </xf>
    <xf numFmtId="0" fontId="5" fillId="0" borderId="0" xfId="0" applyFont="1" applyAlignment="1">
      <alignment horizontal="left" vertical="center"/>
    </xf>
    <xf numFmtId="0" fontId="7" fillId="0" borderId="0" xfId="0" applyFont="1" applyBorder="1" applyAlignment="1">
      <alignment horizontal="center" vertical="center"/>
    </xf>
    <xf numFmtId="0" fontId="5" fillId="0" borderId="6" xfId="0" applyFont="1" applyBorder="1" applyAlignment="1">
      <alignment horizontal="right" vertical="center"/>
    </xf>
    <xf numFmtId="0" fontId="2" fillId="0" borderId="0" xfId="0" applyFont="1" applyBorder="1" applyAlignment="1">
      <alignment horizontal="left" vertical="center" wrapText="1"/>
    </xf>
    <xf numFmtId="0" fontId="2" fillId="0" borderId="0" xfId="0" applyFont="1" applyAlignment="1">
      <alignment vertical="center" wrapText="1"/>
    </xf>
    <xf numFmtId="0" fontId="27" fillId="0" borderId="0" xfId="0" applyFont="1" applyAlignment="1">
      <alignment vertical="center"/>
    </xf>
    <xf numFmtId="0" fontId="5" fillId="0" borderId="11" xfId="0" applyFont="1" applyFill="1" applyBorder="1" applyAlignment="1">
      <alignment horizontal="center" vertical="center" readingOrder="2"/>
    </xf>
    <xf numFmtId="0" fontId="5" fillId="0" borderId="14" xfId="0" applyFont="1" applyFill="1" applyBorder="1" applyAlignment="1">
      <alignment horizontal="center" vertical="center" readingOrder="2"/>
    </xf>
    <xf numFmtId="0" fontId="5" fillId="0" borderId="11" xfId="0" applyFont="1" applyBorder="1" applyAlignment="1">
      <alignment horizontal="center" vertical="center"/>
    </xf>
    <xf numFmtId="0" fontId="5" fillId="0" borderId="14" xfId="0" applyFont="1" applyBorder="1" applyAlignment="1">
      <alignment horizontal="center" vertical="center"/>
    </xf>
    <xf numFmtId="0" fontId="5" fillId="0" borderId="6" xfId="0" applyFont="1" applyFill="1" applyBorder="1" applyAlignment="1">
      <alignment horizontal="center" vertical="center" readingOrder="2"/>
    </xf>
    <xf numFmtId="0" fontId="5" fillId="0" borderId="6" xfId="0" applyFont="1" applyBorder="1" applyAlignment="1">
      <alignment horizontal="center" vertical="center"/>
    </xf>
    <xf numFmtId="0" fontId="2" fillId="0" borderId="11" xfId="0" applyFont="1" applyBorder="1" applyAlignment="1">
      <alignment horizontal="left" vertical="center" wrapText="1"/>
    </xf>
    <xf numFmtId="0" fontId="2" fillId="0" borderId="0" xfId="0" applyFont="1" applyBorder="1" applyAlignment="1">
      <alignment horizontal="right" vertical="center" wrapText="1" readingOrder="2"/>
    </xf>
    <xf numFmtId="0" fontId="2" fillId="0" borderId="0" xfId="0" applyFont="1" applyAlignment="1">
      <alignment horizontal="left" vertical="center" wrapText="1"/>
    </xf>
    <xf numFmtId="0" fontId="2" fillId="0" borderId="0" xfId="0" applyFont="1" applyBorder="1" applyAlignment="1">
      <alignment horizontal="right" vertical="center" wrapText="1"/>
    </xf>
    <xf numFmtId="0" fontId="13" fillId="0" borderId="0" xfId="0" applyFont="1" applyAlignment="1">
      <alignment horizontal="right" vertical="center" wrapText="1"/>
    </xf>
    <xf numFmtId="0" fontId="32" fillId="3" borderId="0" xfId="0" applyFont="1" applyFill="1" applyAlignment="1">
      <alignment horizontal="left" vertical="center" wrapText="1"/>
    </xf>
    <xf numFmtId="0" fontId="5" fillId="0" borderId="11" xfId="0" applyFont="1" applyFill="1" applyBorder="1" applyAlignment="1">
      <alignment horizontal="center" vertical="center"/>
    </xf>
    <xf numFmtId="0" fontId="5" fillId="0" borderId="6" xfId="0" applyFont="1" applyFill="1" applyBorder="1" applyAlignment="1">
      <alignment horizontal="center" vertical="center"/>
    </xf>
    <xf numFmtId="0" fontId="2" fillId="0" borderId="11" xfId="0" applyFont="1" applyBorder="1" applyAlignment="1">
      <alignment vertical="center" wrapText="1"/>
    </xf>
    <xf numFmtId="0" fontId="27" fillId="0" borderId="11" xfId="0" applyFont="1" applyBorder="1" applyAlignment="1">
      <alignment vertical="center"/>
    </xf>
    <xf numFmtId="0" fontId="7" fillId="0" borderId="14" xfId="2" applyFont="1" applyBorder="1" applyAlignment="1">
      <alignment horizontal="center" vertical="center"/>
    </xf>
    <xf numFmtId="0" fontId="16" fillId="0" borderId="11" xfId="2" applyFont="1" applyBorder="1" applyAlignment="1">
      <alignment horizontal="center" vertical="center"/>
    </xf>
    <xf numFmtId="3" fontId="7" fillId="0" borderId="8" xfId="0" applyNumberFormat="1" applyFont="1" applyBorder="1" applyAlignment="1">
      <alignment horizontal="center" vertical="center"/>
    </xf>
    <xf numFmtId="3" fontId="16" fillId="0" borderId="4" xfId="2" applyNumberFormat="1" applyFont="1" applyBorder="1" applyAlignment="1">
      <alignment horizontal="center" vertical="center" wrapText="1"/>
    </xf>
    <xf numFmtId="3" fontId="16" fillId="0" borderId="3" xfId="2" applyNumberFormat="1" applyFont="1" applyBorder="1" applyAlignment="1">
      <alignment horizontal="center" vertical="center" wrapText="1"/>
    </xf>
    <xf numFmtId="3" fontId="16" fillId="0" borderId="1" xfId="2" applyNumberFormat="1" applyFont="1" applyBorder="1" applyAlignment="1">
      <alignment horizontal="center" vertical="center" wrapText="1"/>
    </xf>
    <xf numFmtId="3" fontId="16" fillId="0" borderId="5" xfId="2" applyNumberFormat="1" applyFont="1" applyBorder="1" applyAlignment="1">
      <alignment horizontal="center" vertical="center" wrapText="1"/>
    </xf>
    <xf numFmtId="0" fontId="5" fillId="0" borderId="11" xfId="0" applyFont="1" applyBorder="1" applyAlignment="1">
      <alignment horizontal="right" vertical="center" readingOrder="2"/>
    </xf>
    <xf numFmtId="0" fontId="17" fillId="0" borderId="11" xfId="0" applyFont="1" applyBorder="1" applyAlignment="1"/>
    <xf numFmtId="0" fontId="7" fillId="0" borderId="6" xfId="2" applyFont="1" applyBorder="1" applyAlignment="1">
      <alignment horizontal="right" vertical="center"/>
    </xf>
    <xf numFmtId="0" fontId="7" fillId="0" borderId="6" xfId="2" applyFont="1" applyBorder="1" applyAlignment="1">
      <alignment horizontal="right" vertical="top"/>
    </xf>
    <xf numFmtId="3" fontId="7" fillId="0" borderId="5" xfId="2" applyNumberFormat="1" applyFont="1" applyBorder="1" applyAlignment="1">
      <alignment horizontal="center" vertical="center"/>
    </xf>
    <xf numFmtId="0" fontId="7" fillId="0" borderId="5" xfId="2" applyFont="1" applyBorder="1" applyAlignment="1">
      <alignment horizontal="center" vertical="center"/>
    </xf>
    <xf numFmtId="0" fontId="7" fillId="0" borderId="0" xfId="2" applyFont="1" applyAlignment="1">
      <alignment horizontal="center" vertical="center"/>
    </xf>
    <xf numFmtId="0" fontId="16" fillId="0" borderId="14" xfId="2" applyFont="1" applyBorder="1" applyAlignment="1">
      <alignment horizontal="center" vertical="center" wrapText="1"/>
    </xf>
    <xf numFmtId="0" fontId="16" fillId="0" borderId="4" xfId="2" applyFont="1" applyBorder="1" applyAlignment="1">
      <alignment horizontal="center" vertical="center" wrapText="1"/>
    </xf>
    <xf numFmtId="0" fontId="7" fillId="0" borderId="0" xfId="2" applyFont="1" applyBorder="1" applyAlignment="1">
      <alignment horizontal="right" vertical="center"/>
    </xf>
    <xf numFmtId="0" fontId="17" fillId="0" borderId="0" xfId="0" applyFont="1" applyBorder="1" applyAlignment="1">
      <alignment vertical="center"/>
    </xf>
    <xf numFmtId="0" fontId="16" fillId="0" borderId="11" xfId="2" applyFont="1" applyBorder="1" applyAlignment="1">
      <alignment horizontal="center" vertical="center" wrapText="1"/>
    </xf>
    <xf numFmtId="0" fontId="17" fillId="0" borderId="0" xfId="0" applyFont="1" applyBorder="1" applyAlignment="1"/>
    <xf numFmtId="0" fontId="17" fillId="0" borderId="14" xfId="0" applyFont="1" applyBorder="1" applyAlignment="1"/>
    <xf numFmtId="0" fontId="17" fillId="0" borderId="11" xfId="0" applyFont="1" applyBorder="1" applyAlignment="1">
      <alignment horizontal="center" vertical="center"/>
    </xf>
    <xf numFmtId="0" fontId="7" fillId="0" borderId="0" xfId="2" applyFont="1" applyBorder="1" applyAlignment="1">
      <alignment horizontal="center" vertical="center"/>
    </xf>
    <xf numFmtId="0" fontId="17" fillId="0" borderId="0" xfId="0" applyFont="1" applyBorder="1" applyAlignment="1">
      <alignment horizontal="center" vertical="center"/>
    </xf>
    <xf numFmtId="0" fontId="7" fillId="0" borderId="0" xfId="0" applyFont="1" applyBorder="1" applyAlignment="1">
      <alignment horizontal="right" vertical="center" wrapText="1"/>
    </xf>
    <xf numFmtId="3" fontId="7" fillId="0" borderId="8" xfId="0" applyNumberFormat="1" applyFont="1" applyBorder="1" applyAlignment="1">
      <alignment horizontal="center"/>
    </xf>
    <xf numFmtId="0" fontId="28" fillId="0" borderId="0" xfId="2" applyFont="1" applyFill="1" applyBorder="1" applyAlignment="1">
      <alignment horizontal="center" vertical="center" wrapText="1"/>
    </xf>
    <xf numFmtId="3" fontId="16" fillId="0" borderId="15" xfId="2" applyNumberFormat="1" applyFont="1" applyBorder="1" applyAlignment="1">
      <alignment horizontal="center" vertical="center" wrapText="1"/>
    </xf>
    <xf numFmtId="0" fontId="17" fillId="0" borderId="11" xfId="0" applyFont="1" applyBorder="1" applyAlignment="1">
      <alignment vertical="center"/>
    </xf>
    <xf numFmtId="0" fontId="17" fillId="0" borderId="5" xfId="0" applyFont="1" applyBorder="1" applyAlignment="1">
      <alignment horizontal="center" vertical="center" wrapText="1"/>
    </xf>
    <xf numFmtId="3" fontId="18" fillId="0" borderId="5" xfId="7" applyNumberFormat="1" applyFont="1" applyBorder="1" applyAlignment="1">
      <alignment horizontal="center" vertical="center"/>
    </xf>
    <xf numFmtId="0" fontId="7" fillId="3" borderId="0" xfId="7" applyFont="1" applyFill="1" applyBorder="1" applyAlignment="1">
      <alignment horizontal="center" vertical="center" wrapText="1"/>
    </xf>
    <xf numFmtId="0" fontId="14" fillId="3" borderId="0" xfId="7" applyFont="1" applyFill="1" applyBorder="1" applyAlignment="1">
      <alignment horizontal="center" vertical="center"/>
    </xf>
    <xf numFmtId="0" fontId="14" fillId="3" borderId="14" xfId="7" applyFont="1" applyFill="1" applyBorder="1" applyAlignment="1">
      <alignment horizontal="center" vertical="center"/>
    </xf>
    <xf numFmtId="3" fontId="18" fillId="0" borderId="4" xfId="7" applyNumberFormat="1" applyFont="1" applyBorder="1" applyAlignment="1">
      <alignment horizontal="center" vertical="center"/>
    </xf>
    <xf numFmtId="3" fontId="18" fillId="0" borderId="1" xfId="7" applyNumberFormat="1" applyFont="1" applyBorder="1" applyAlignment="1">
      <alignment horizontal="center" vertical="center"/>
    </xf>
    <xf numFmtId="0" fontId="5" fillId="0" borderId="11" xfId="7" applyFont="1" applyBorder="1" applyAlignment="1">
      <alignment horizontal="center" vertical="center"/>
    </xf>
    <xf numFmtId="0" fontId="13" fillId="0" borderId="11" xfId="0" applyFont="1" applyBorder="1" applyAlignment="1">
      <alignment horizontal="center" vertical="center"/>
    </xf>
    <xf numFmtId="0" fontId="14" fillId="3" borderId="11" xfId="7" applyFont="1" applyFill="1" applyBorder="1" applyAlignment="1">
      <alignment horizontal="center" vertical="center" wrapText="1"/>
    </xf>
    <xf numFmtId="0" fontId="13" fillId="0" borderId="14" xfId="0" applyFont="1" applyBorder="1" applyAlignment="1">
      <alignment vertical="center"/>
    </xf>
    <xf numFmtId="3" fontId="18" fillId="0" borderId="1" xfId="9" applyNumberFormat="1" applyFont="1" applyBorder="1" applyAlignment="1">
      <alignment horizontal="center" vertical="center"/>
    </xf>
    <xf numFmtId="0" fontId="5" fillId="0" borderId="11" xfId="9" applyFont="1" applyBorder="1" applyAlignment="1">
      <alignment horizontal="center" vertical="center" wrapText="1"/>
    </xf>
    <xf numFmtId="0" fontId="29" fillId="0" borderId="11" xfId="0" applyFont="1" applyBorder="1" applyAlignment="1">
      <alignment horizontal="center" vertical="center" wrapText="1"/>
    </xf>
    <xf numFmtId="0" fontId="14" fillId="3" borderId="11" xfId="9" applyFont="1" applyFill="1" applyBorder="1" applyAlignment="1">
      <alignment horizontal="center" vertical="center" wrapText="1"/>
    </xf>
    <xf numFmtId="3" fontId="18" fillId="0" borderId="6" xfId="7" applyNumberFormat="1" applyFont="1" applyBorder="1" applyAlignment="1">
      <alignment horizontal="center" vertical="center" wrapText="1"/>
    </xf>
    <xf numFmtId="3" fontId="2" fillId="0" borderId="11" xfId="0" applyNumberFormat="1" applyFont="1" applyBorder="1" applyAlignment="1">
      <alignment horizontal="center"/>
    </xf>
    <xf numFmtId="0" fontId="5" fillId="0" borderId="6" xfId="9" applyFont="1" applyBorder="1" applyAlignment="1">
      <alignment horizontal="right" vertical="center" wrapText="1"/>
    </xf>
    <xf numFmtId="0" fontId="13" fillId="0" borderId="0" xfId="0" applyFont="1" applyBorder="1" applyAlignment="1">
      <alignment vertical="center"/>
    </xf>
    <xf numFmtId="3" fontId="18" fillId="0" borderId="4" xfId="8" applyNumberFormat="1" applyFont="1" applyBorder="1" applyAlignment="1">
      <alignment horizontal="center" vertical="center"/>
    </xf>
    <xf numFmtId="1" fontId="18" fillId="0" borderId="1" xfId="8" applyNumberFormat="1" applyFont="1" applyBorder="1" applyAlignment="1">
      <alignment horizontal="center" vertical="center"/>
    </xf>
    <xf numFmtId="3" fontId="18" fillId="0" borderId="8" xfId="8" applyNumberFormat="1" applyFont="1" applyBorder="1" applyAlignment="1">
      <alignment horizontal="center" vertical="center" wrapText="1"/>
    </xf>
    <xf numFmtId="3" fontId="18" fillId="0" borderId="8" xfId="9" applyNumberFormat="1" applyFont="1" applyBorder="1" applyAlignment="1">
      <alignment horizontal="center" vertical="center"/>
    </xf>
    <xf numFmtId="0" fontId="7" fillId="3" borderId="0" xfId="8" applyFont="1" applyFill="1" applyBorder="1" applyAlignment="1">
      <alignment horizontal="center" vertical="center" wrapText="1"/>
    </xf>
    <xf numFmtId="0" fontId="14" fillId="3" borderId="11" xfId="8" applyFont="1" applyFill="1" applyBorder="1" applyAlignment="1">
      <alignment horizontal="center" vertical="center" wrapText="1"/>
    </xf>
    <xf numFmtId="0" fontId="14" fillId="3" borderId="14" xfId="8" applyFont="1" applyFill="1" applyBorder="1" applyAlignment="1">
      <alignment horizontal="center" vertical="center" wrapText="1"/>
    </xf>
    <xf numFmtId="0" fontId="14" fillId="3" borderId="11" xfId="8" applyFont="1" applyFill="1" applyBorder="1" applyAlignment="1">
      <alignment horizontal="center" vertical="center"/>
    </xf>
    <xf numFmtId="0" fontId="14" fillId="3" borderId="14" xfId="5" applyFont="1" applyFill="1" applyBorder="1" applyAlignment="1">
      <alignment horizontal="center" vertical="center"/>
    </xf>
    <xf numFmtId="3" fontId="18" fillId="0" borderId="1" xfId="8" applyNumberFormat="1" applyFont="1" applyBorder="1" applyAlignment="1">
      <alignment horizontal="center" vertical="center"/>
    </xf>
    <xf numFmtId="3" fontId="18" fillId="0" borderId="5" xfId="9" applyNumberFormat="1" applyFont="1" applyBorder="1" applyAlignment="1">
      <alignment horizontal="center" vertical="center"/>
    </xf>
    <xf numFmtId="0" fontId="14" fillId="3" borderId="0" xfId="9" applyFont="1" applyFill="1" applyBorder="1" applyAlignment="1">
      <alignment horizontal="center" vertical="center"/>
    </xf>
    <xf numFmtId="0" fontId="14" fillId="3" borderId="14" xfId="9" applyFont="1" applyFill="1" applyBorder="1" applyAlignment="1">
      <alignment horizontal="center" vertical="center"/>
    </xf>
    <xf numFmtId="3" fontId="18" fillId="0" borderId="15" xfId="9" applyNumberFormat="1" applyFont="1" applyBorder="1" applyAlignment="1">
      <alignment horizontal="center" vertical="center"/>
    </xf>
    <xf numFmtId="0" fontId="18" fillId="0" borderId="1" xfId="8" applyFont="1" applyBorder="1" applyAlignment="1">
      <alignment horizontal="right" vertical="center"/>
    </xf>
    <xf numFmtId="0" fontId="18" fillId="0" borderId="5" xfId="8" applyFont="1" applyBorder="1" applyAlignment="1">
      <alignment horizontal="right" vertical="center"/>
    </xf>
    <xf numFmtId="0" fontId="14" fillId="0" borderId="0" xfId="2" applyFont="1" applyBorder="1" applyAlignment="1">
      <alignment horizontal="center" vertical="center"/>
    </xf>
    <xf numFmtId="0" fontId="14" fillId="0" borderId="6" xfId="2" applyFont="1" applyBorder="1" applyAlignment="1">
      <alignment horizontal="center" vertical="center" wrapText="1"/>
    </xf>
    <xf numFmtId="0" fontId="14" fillId="0" borderId="11" xfId="2" applyFont="1" applyFill="1" applyBorder="1" applyAlignment="1">
      <alignment horizontal="center" vertical="center"/>
    </xf>
    <xf numFmtId="0" fontId="3" fillId="0" borderId="0" xfId="0" applyFont="1" applyBorder="1" applyAlignment="1">
      <alignment horizontal="right" vertical="center" wrapText="1"/>
    </xf>
    <xf numFmtId="3" fontId="18" fillId="0" borderId="8" xfId="2" applyNumberFormat="1" applyFont="1" applyBorder="1" applyAlignment="1">
      <alignment horizontal="center" vertical="center"/>
    </xf>
    <xf numFmtId="0" fontId="18" fillId="0" borderId="8" xfId="2" applyFont="1" applyBorder="1" applyAlignment="1">
      <alignment horizontal="center" vertical="center"/>
    </xf>
    <xf numFmtId="0" fontId="14" fillId="0" borderId="0" xfId="8" applyFont="1" applyFill="1" applyBorder="1" applyAlignment="1">
      <alignment horizontal="center" vertical="center" wrapText="1"/>
    </xf>
    <xf numFmtId="0" fontId="13" fillId="0" borderId="0" xfId="0" applyFont="1" applyBorder="1" applyAlignment="1">
      <alignment horizontal="center" vertical="center"/>
    </xf>
    <xf numFmtId="0" fontId="13" fillId="0" borderId="14" xfId="0" applyFont="1" applyBorder="1" applyAlignment="1">
      <alignment horizontal="center" vertical="center"/>
    </xf>
    <xf numFmtId="0" fontId="18" fillId="0" borderId="15" xfId="8" applyFont="1" applyBorder="1" applyAlignment="1">
      <alignment horizontal="left" vertical="center" wrapText="1"/>
    </xf>
    <xf numFmtId="0" fontId="13" fillId="0" borderId="15" xfId="0" applyFont="1" applyBorder="1" applyAlignment="1">
      <alignment vertical="center"/>
    </xf>
    <xf numFmtId="0" fontId="18" fillId="0" borderId="8" xfId="8" applyFont="1" applyBorder="1" applyAlignment="1">
      <alignment horizontal="right" vertical="center" wrapText="1"/>
    </xf>
    <xf numFmtId="0" fontId="13" fillId="0" borderId="8" xfId="0" applyFont="1" applyBorder="1" applyAlignment="1">
      <alignment horizontal="right" vertical="center" wrapText="1"/>
    </xf>
    <xf numFmtId="0" fontId="14" fillId="0" borderId="11" xfId="8" applyFont="1" applyFill="1" applyBorder="1" applyAlignment="1">
      <alignment horizontal="center" vertical="center" wrapText="1"/>
    </xf>
    <xf numFmtId="3" fontId="18" fillId="0" borderId="15" xfId="8" applyNumberFormat="1" applyFont="1" applyBorder="1" applyAlignment="1">
      <alignment horizontal="center" vertical="center"/>
    </xf>
    <xf numFmtId="0" fontId="13" fillId="0" borderId="15" xfId="0" applyFont="1" applyBorder="1" applyAlignment="1">
      <alignment horizontal="center" vertical="center"/>
    </xf>
    <xf numFmtId="0" fontId="18" fillId="0" borderId="1" xfId="8" applyFont="1" applyBorder="1" applyAlignment="1">
      <alignment horizontal="center" vertical="center"/>
    </xf>
    <xf numFmtId="0" fontId="13" fillId="0" borderId="1" xfId="0" applyFont="1" applyBorder="1" applyAlignment="1">
      <alignment horizontal="center" vertical="center"/>
    </xf>
    <xf numFmtId="3" fontId="18" fillId="0" borderId="5" xfId="8" applyNumberFormat="1" applyFont="1" applyBorder="1" applyAlignment="1">
      <alignment horizontal="center" vertical="center"/>
    </xf>
    <xf numFmtId="0" fontId="13" fillId="0" borderId="5" xfId="0" applyFont="1" applyBorder="1" applyAlignment="1">
      <alignment horizontal="center" vertical="center"/>
    </xf>
    <xf numFmtId="0" fontId="18" fillId="0" borderId="15" xfId="8" applyFont="1" applyBorder="1" applyAlignment="1">
      <alignment horizontal="right" vertical="center"/>
    </xf>
    <xf numFmtId="0" fontId="13" fillId="0" borderId="8" xfId="0" applyFont="1" applyBorder="1" applyAlignment="1">
      <alignment vertical="center"/>
    </xf>
    <xf numFmtId="0" fontId="13" fillId="0" borderId="1" xfId="0" applyFont="1" applyBorder="1" applyAlignment="1">
      <alignment vertical="center"/>
    </xf>
    <xf numFmtId="0" fontId="13" fillId="0" borderId="5" xfId="0" applyFont="1" applyBorder="1" applyAlignment="1">
      <alignment vertical="center"/>
    </xf>
    <xf numFmtId="0" fontId="14" fillId="0" borderId="14" xfId="7" applyFont="1" applyFill="1" applyBorder="1" applyAlignment="1">
      <alignment horizontal="center" vertical="center"/>
    </xf>
    <xf numFmtId="3" fontId="18" fillId="0" borderId="15" xfId="7" applyNumberFormat="1" applyFont="1" applyBorder="1" applyAlignment="1">
      <alignment horizontal="center" vertical="center"/>
    </xf>
    <xf numFmtId="0" fontId="14" fillId="0" borderId="11" xfId="7" applyFont="1" applyFill="1" applyBorder="1" applyAlignment="1">
      <alignment horizontal="center" vertical="center" wrapText="1"/>
    </xf>
    <xf numFmtId="0" fontId="7" fillId="0" borderId="0" xfId="9" applyFont="1" applyAlignment="1">
      <alignment horizontal="left" wrapText="1"/>
    </xf>
    <xf numFmtId="0" fontId="14" fillId="0" borderId="11" xfId="9" applyFont="1" applyFill="1" applyBorder="1" applyAlignment="1">
      <alignment horizontal="center" vertical="center"/>
    </xf>
    <xf numFmtId="0" fontId="14" fillId="0" borderId="11" xfId="9" applyFont="1" applyFill="1" applyBorder="1" applyAlignment="1">
      <alignment horizontal="center" vertical="center" wrapText="1"/>
    </xf>
    <xf numFmtId="0" fontId="14" fillId="0" borderId="0" xfId="9" applyFont="1" applyFill="1" applyBorder="1" applyAlignment="1">
      <alignment horizontal="center" vertical="center"/>
    </xf>
    <xf numFmtId="0" fontId="14" fillId="0" borderId="14" xfId="8" applyFont="1" applyFill="1" applyBorder="1" applyAlignment="1">
      <alignment horizontal="center" vertical="center"/>
    </xf>
    <xf numFmtId="0" fontId="7" fillId="0" borderId="0" xfId="0" applyFont="1" applyAlignment="1">
      <alignment horizontal="center" vertical="center"/>
    </xf>
    <xf numFmtId="0" fontId="3" fillId="0" borderId="11" xfId="2" applyFont="1" applyBorder="1" applyAlignment="1">
      <alignment horizontal="center" vertical="center"/>
    </xf>
    <xf numFmtId="0" fontId="13" fillId="0" borderId="11" xfId="0" applyFont="1" applyBorder="1" applyAlignment="1">
      <alignment horizontal="center"/>
    </xf>
    <xf numFmtId="0" fontId="13" fillId="0" borderId="14" xfId="0" applyFont="1" applyBorder="1" applyAlignment="1">
      <alignment horizontal="center"/>
    </xf>
    <xf numFmtId="0" fontId="13" fillId="0" borderId="11" xfId="0" applyFont="1" applyBorder="1" applyAlignment="1"/>
    <xf numFmtId="0" fontId="3" fillId="0" borderId="14" xfId="2" applyFont="1" applyBorder="1" applyAlignment="1">
      <alignment horizontal="center" vertical="center"/>
    </xf>
    <xf numFmtId="3" fontId="3" fillId="0" borderId="9" xfId="2" applyNumberFormat="1" applyFont="1" applyBorder="1" applyAlignment="1">
      <alignment horizontal="center" vertical="center"/>
    </xf>
    <xf numFmtId="0" fontId="13" fillId="0" borderId="9" xfId="0" applyFont="1" applyBorder="1" applyAlignment="1">
      <alignment vertical="center"/>
    </xf>
    <xf numFmtId="3" fontId="3" fillId="0" borderId="8" xfId="2" applyNumberFormat="1" applyFont="1" applyBorder="1" applyAlignment="1">
      <alignment horizontal="center" vertical="center"/>
    </xf>
    <xf numFmtId="0" fontId="5" fillId="0" borderId="9" xfId="2" applyFont="1" applyBorder="1" applyAlignment="1">
      <alignment horizontal="left" vertical="center"/>
    </xf>
    <xf numFmtId="0" fontId="5" fillId="0" borderId="8" xfId="2" applyFont="1" applyBorder="1" applyAlignment="1">
      <alignment horizontal="left" vertical="center"/>
    </xf>
    <xf numFmtId="0" fontId="7" fillId="0" borderId="0" xfId="2" applyFont="1" applyBorder="1" applyAlignment="1">
      <alignment horizontal="left" vertical="center"/>
    </xf>
    <xf numFmtId="0" fontId="5" fillId="0" borderId="6" xfId="2" applyFont="1" applyBorder="1" applyAlignment="1">
      <alignment horizontal="center" vertical="center" wrapText="1"/>
    </xf>
    <xf numFmtId="0" fontId="14" fillId="0" borderId="11" xfId="2" applyFont="1" applyBorder="1" applyAlignment="1">
      <alignment horizontal="center" wrapText="1"/>
    </xf>
    <xf numFmtId="0" fontId="14" fillId="0" borderId="11" xfId="2" applyFont="1" applyBorder="1" applyAlignment="1">
      <alignment horizontal="center"/>
    </xf>
    <xf numFmtId="0" fontId="14" fillId="0" borderId="11" xfId="2" applyFont="1" applyBorder="1" applyAlignment="1">
      <alignment horizontal="center" vertical="center"/>
    </xf>
    <xf numFmtId="3" fontId="3" fillId="0" borderId="15" xfId="2" applyNumberFormat="1" applyFont="1" applyBorder="1" applyAlignment="1">
      <alignment horizontal="center" vertical="center"/>
    </xf>
    <xf numFmtId="3" fontId="3" fillId="0" borderId="5" xfId="2" applyNumberFormat="1" applyFont="1" applyBorder="1" applyAlignment="1">
      <alignment horizontal="center" vertical="center"/>
    </xf>
    <xf numFmtId="0" fontId="5" fillId="0" borderId="15" xfId="2" applyFont="1" applyBorder="1" applyAlignment="1">
      <alignment horizontal="left" vertical="center"/>
    </xf>
    <xf numFmtId="0" fontId="3" fillId="0" borderId="5" xfId="2" applyFont="1" applyBorder="1" applyAlignment="1">
      <alignment horizontal="left" vertical="center"/>
    </xf>
    <xf numFmtId="3" fontId="18" fillId="0" borderId="8" xfId="7" applyNumberFormat="1" applyFont="1" applyBorder="1" applyAlignment="1">
      <alignment horizontal="center" vertical="center"/>
    </xf>
    <xf numFmtId="0" fontId="14" fillId="0" borderId="6" xfId="2" applyFont="1" applyBorder="1" applyAlignment="1">
      <alignment horizontal="center" vertical="center"/>
    </xf>
    <xf numFmtId="0" fontId="7" fillId="0" borderId="5" xfId="0" applyFont="1" applyBorder="1" applyAlignment="1">
      <alignment horizontal="left" vertical="center" wrapText="1"/>
    </xf>
    <xf numFmtId="0" fontId="17" fillId="0" borderId="5" xfId="0" applyFont="1" applyBorder="1" applyAlignment="1">
      <alignment vertical="center"/>
    </xf>
    <xf numFmtId="0" fontId="7" fillId="0" borderId="8" xfId="0" applyFont="1" applyBorder="1" applyAlignment="1">
      <alignment horizontal="left" vertical="center" wrapText="1"/>
    </xf>
    <xf numFmtId="0" fontId="17" fillId="0" borderId="8" xfId="0" applyFont="1" applyBorder="1" applyAlignment="1">
      <alignment vertical="center"/>
    </xf>
    <xf numFmtId="0" fontId="7" fillId="0" borderId="11" xfId="2" applyFont="1" applyBorder="1" applyAlignment="1">
      <alignment horizontal="center" vertical="center" wrapText="1"/>
    </xf>
    <xf numFmtId="0" fontId="17" fillId="0" borderId="14" xfId="0" applyFont="1" applyBorder="1" applyAlignment="1">
      <alignment horizontal="center" vertical="center"/>
    </xf>
    <xf numFmtId="0" fontId="7" fillId="0" borderId="9" xfId="0" applyFont="1" applyBorder="1" applyAlignment="1">
      <alignment horizontal="left" vertical="center" wrapText="1"/>
    </xf>
    <xf numFmtId="0" fontId="17" fillId="0" borderId="9" xfId="0" applyFont="1" applyBorder="1" applyAlignment="1">
      <alignment vertical="center"/>
    </xf>
    <xf numFmtId="0" fontId="7" fillId="0" borderId="11" xfId="0" applyFont="1" applyBorder="1" applyAlignment="1">
      <alignment horizontal="center" vertical="center"/>
    </xf>
    <xf numFmtId="0" fontId="7" fillId="0" borderId="15" xfId="2" applyFont="1" applyBorder="1" applyAlignment="1">
      <alignment horizontal="center" vertical="center"/>
    </xf>
    <xf numFmtId="0" fontId="17" fillId="0" borderId="15" xfId="0" applyFont="1" applyBorder="1" applyAlignment="1">
      <alignment horizontal="center" vertical="center"/>
    </xf>
    <xf numFmtId="0" fontId="17" fillId="0" borderId="5" xfId="0" applyFont="1" applyBorder="1" applyAlignment="1">
      <alignment horizontal="center" vertical="center"/>
    </xf>
    <xf numFmtId="3" fontId="7" fillId="0" borderId="8" xfId="2" applyNumberFormat="1" applyFont="1" applyBorder="1" applyAlignment="1">
      <alignment horizontal="center" vertical="center"/>
    </xf>
    <xf numFmtId="0" fontId="17" fillId="0" borderId="8" xfId="0" applyFont="1" applyBorder="1" applyAlignment="1">
      <alignment horizontal="center" vertical="center"/>
    </xf>
    <xf numFmtId="0" fontId="16" fillId="0" borderId="9" xfId="2" applyFont="1" applyBorder="1" applyAlignment="1">
      <alignment horizontal="center" vertical="center"/>
    </xf>
    <xf numFmtId="3" fontId="7" fillId="0" borderId="9" xfId="2" applyNumberFormat="1" applyFont="1" applyBorder="1" applyAlignment="1">
      <alignment horizontal="center" vertical="center"/>
    </xf>
    <xf numFmtId="0" fontId="7" fillId="0" borderId="9" xfId="2" applyFont="1" applyBorder="1" applyAlignment="1">
      <alignment horizontal="center" vertical="center"/>
    </xf>
    <xf numFmtId="0" fontId="7" fillId="0" borderId="0" xfId="0" applyFont="1" applyAlignment="1">
      <alignment horizontal="center"/>
    </xf>
    <xf numFmtId="0" fontId="40" fillId="0" borderId="0" xfId="2" applyFont="1" applyBorder="1" applyAlignment="1">
      <alignment horizontal="center" vertical="top" wrapText="1"/>
    </xf>
    <xf numFmtId="0" fontId="7" fillId="0" borderId="6" xfId="0" applyFont="1" applyBorder="1" applyAlignment="1">
      <alignment horizontal="right" vertical="center"/>
    </xf>
    <xf numFmtId="0" fontId="7" fillId="0" borderId="15" xfId="2" applyFont="1" applyBorder="1" applyAlignment="1">
      <alignment horizontal="right" vertical="center"/>
    </xf>
    <xf numFmtId="0" fontId="7" fillId="0" borderId="20" xfId="0" applyFont="1" applyBorder="1" applyAlignment="1">
      <alignment vertical="center" wrapText="1"/>
    </xf>
    <xf numFmtId="0" fontId="17" fillId="0" borderId="20" xfId="0" applyFont="1" applyBorder="1" applyAlignment="1">
      <alignment vertical="center"/>
    </xf>
    <xf numFmtId="0" fontId="7" fillId="0" borderId="2" xfId="2" applyFont="1" applyBorder="1" applyAlignment="1">
      <alignment horizontal="right" vertical="center"/>
    </xf>
    <xf numFmtId="0" fontId="7" fillId="0" borderId="5" xfId="2" applyFont="1" applyBorder="1" applyAlignment="1">
      <alignment horizontal="right" vertical="center"/>
    </xf>
    <xf numFmtId="0" fontId="7" fillId="0" borderId="8" xfId="2" applyFont="1" applyBorder="1" applyAlignment="1">
      <alignment horizontal="right" vertical="center" wrapText="1"/>
    </xf>
    <xf numFmtId="0" fontId="16" fillId="0" borderId="14" xfId="2" applyFont="1" applyBorder="1" applyAlignment="1">
      <alignment horizontal="center" vertical="center"/>
    </xf>
    <xf numFmtId="0" fontId="7" fillId="0" borderId="6" xfId="2" applyFont="1" applyBorder="1" applyAlignment="1">
      <alignment horizontal="center" vertical="center" wrapText="1"/>
    </xf>
    <xf numFmtId="0" fontId="7" fillId="0" borderId="15" xfId="0" applyFont="1" applyBorder="1" applyAlignment="1">
      <alignment horizontal="left" vertical="center" wrapText="1"/>
    </xf>
    <xf numFmtId="0" fontId="17" fillId="0" borderId="15" xfId="0" applyFont="1" applyBorder="1" applyAlignment="1">
      <alignment vertical="center"/>
    </xf>
    <xf numFmtId="0" fontId="7" fillId="0" borderId="2" xfId="2" applyFont="1" applyBorder="1" applyAlignment="1">
      <alignment horizontal="left" vertical="center" wrapText="1"/>
    </xf>
    <xf numFmtId="0" fontId="17" fillId="0" borderId="2" xfId="0" applyFont="1" applyBorder="1" applyAlignment="1">
      <alignment vertical="center"/>
    </xf>
    <xf numFmtId="0" fontId="17" fillId="0" borderId="9" xfId="0" applyFont="1" applyBorder="1" applyAlignment="1">
      <alignment horizontal="center" vertical="center"/>
    </xf>
    <xf numFmtId="3" fontId="7" fillId="0" borderId="2" xfId="2" applyNumberFormat="1" applyFont="1" applyBorder="1" applyAlignment="1">
      <alignment horizontal="center" vertical="center"/>
    </xf>
    <xf numFmtId="0" fontId="17" fillId="0" borderId="2" xfId="0" applyFont="1" applyBorder="1" applyAlignment="1">
      <alignment horizontal="center" vertical="center"/>
    </xf>
    <xf numFmtId="3" fontId="18" fillId="0" borderId="4" xfId="9" applyNumberFormat="1" applyFont="1" applyBorder="1" applyAlignment="1">
      <alignment horizontal="center" vertical="center"/>
    </xf>
    <xf numFmtId="0" fontId="13" fillId="0" borderId="4" xfId="0" applyFont="1" applyBorder="1" applyAlignment="1">
      <alignment vertical="center"/>
    </xf>
    <xf numFmtId="0" fontId="5" fillId="0" borderId="6" xfId="7" applyFont="1" applyBorder="1" applyAlignment="1">
      <alignment horizontal="right" vertical="center"/>
    </xf>
    <xf numFmtId="0" fontId="14" fillId="3" borderId="14" xfId="7" applyFont="1" applyFill="1" applyBorder="1" applyAlignment="1">
      <alignment horizontal="center" vertical="center" wrapText="1"/>
    </xf>
    <xf numFmtId="0" fontId="14" fillId="3" borderId="11" xfId="7" applyFont="1" applyFill="1" applyBorder="1" applyAlignment="1">
      <alignment horizontal="center" vertical="center"/>
    </xf>
    <xf numFmtId="0" fontId="14" fillId="3" borderId="14" xfId="4" applyFont="1" applyFill="1" applyBorder="1" applyAlignment="1">
      <alignment horizontal="center" vertical="center"/>
    </xf>
    <xf numFmtId="3" fontId="15" fillId="0" borderId="11" xfId="7" applyNumberFormat="1" applyFont="1" applyBorder="1" applyAlignment="1">
      <alignment horizontal="center" vertical="center"/>
    </xf>
    <xf numFmtId="3" fontId="15" fillId="0" borderId="0" xfId="7" applyNumberFormat="1" applyFont="1" applyBorder="1" applyAlignment="1">
      <alignment horizontal="center" vertical="center"/>
    </xf>
    <xf numFmtId="0" fontId="7" fillId="0" borderId="0" xfId="9" applyFont="1" applyAlignment="1">
      <alignment horizontal="center" wrapText="1"/>
    </xf>
    <xf numFmtId="0" fontId="14" fillId="3" borderId="0" xfId="8" applyFont="1" applyFill="1" applyBorder="1" applyAlignment="1">
      <alignment horizontal="center" vertical="center"/>
    </xf>
    <xf numFmtId="0" fontId="14" fillId="3" borderId="14" xfId="8" applyFont="1" applyFill="1" applyBorder="1" applyAlignment="1">
      <alignment horizontal="center" vertical="center"/>
    </xf>
    <xf numFmtId="0" fontId="7" fillId="0" borderId="0" xfId="8" applyFont="1" applyBorder="1" applyAlignment="1">
      <alignment horizontal="center"/>
    </xf>
    <xf numFmtId="0" fontId="5" fillId="0" borderId="11" xfId="8" applyFont="1" applyBorder="1" applyAlignment="1">
      <alignment horizontal="center" vertical="center"/>
    </xf>
    <xf numFmtId="0" fontId="5" fillId="0" borderId="6" xfId="8" applyFont="1" applyBorder="1" applyAlignment="1">
      <alignment horizontal="right" vertical="center"/>
    </xf>
    <xf numFmtId="0" fontId="5" fillId="3" borderId="6" xfId="7" applyFont="1" applyFill="1" applyBorder="1" applyAlignment="1">
      <alignment horizontal="right" vertical="center" wrapText="1"/>
    </xf>
    <xf numFmtId="0" fontId="5" fillId="3" borderId="6" xfId="7" applyFont="1" applyFill="1" applyBorder="1" applyAlignment="1">
      <alignment horizontal="right" vertical="center"/>
    </xf>
    <xf numFmtId="0" fontId="18" fillId="0" borderId="4" xfId="9" applyFont="1" applyBorder="1" applyAlignment="1">
      <alignment horizontal="right" vertical="center"/>
    </xf>
    <xf numFmtId="0" fontId="18" fillId="0" borderId="5" xfId="9" applyFont="1" applyBorder="1" applyAlignment="1">
      <alignment horizontal="right" vertical="center"/>
    </xf>
    <xf numFmtId="0" fontId="18" fillId="0" borderId="6" xfId="9" applyFont="1" applyBorder="1" applyAlignment="1">
      <alignment horizontal="right" vertical="center"/>
    </xf>
    <xf numFmtId="0" fontId="14" fillId="3" borderId="11" xfId="9" applyFont="1" applyFill="1" applyBorder="1" applyAlignment="1">
      <alignment horizontal="center" vertical="center"/>
    </xf>
    <xf numFmtId="0" fontId="13" fillId="0" borderId="0" xfId="0" applyFont="1" applyAlignment="1">
      <alignment horizontal="center"/>
    </xf>
  </cellXfs>
  <cellStyles count="10">
    <cellStyle name="Normal" xfId="0" builtinId="0"/>
    <cellStyle name="Normal 2" xfId="2"/>
    <cellStyle name="Normal 2 2" xfId="3"/>
    <cellStyle name="Normal 2 4" xfId="4"/>
    <cellStyle name="Normal 2 5" xfId="5"/>
    <cellStyle name="Normal 2 8" xfId="6"/>
    <cellStyle name="Normal 3" xfId="1"/>
    <cellStyle name="Normal 5" xfId="7"/>
    <cellStyle name="Normal 6" xfId="8"/>
    <cellStyle name="Normal 9" xfId="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s>
</file>

<file path=xl/charts/_rels/chart3.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4.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_rels/chart5.xml.rels><?xml version="1.0" encoding="UTF-8" standalone="yes"?>
<Relationships xmlns="http://schemas.openxmlformats.org/package/2006/relationships"><Relationship Id="rId1" Type="http://schemas.openxmlformats.org/officeDocument/2006/relationships/themeOverride" Target="../theme/themeOverride3.xml"/></Relationships>
</file>

<file path=xl/charts/_rels/chart6.xml.rels><?xml version="1.0" encoding="UTF-8" standalone="yes"?>
<Relationships xmlns="http://schemas.openxmlformats.org/package/2006/relationships"><Relationship Id="rId1" Type="http://schemas.openxmlformats.org/officeDocument/2006/relationships/themeOverride" Target="../theme/themeOverride4.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ar-IQ"/>
  <c:roundedCorners val="0"/>
  <mc:AlternateContent xmlns:mc="http://schemas.openxmlformats.org/markup-compatibility/2006">
    <mc:Choice xmlns:c14="http://schemas.microsoft.com/office/drawing/2007/8/2/chart" Requires="c14">
      <c14:style val="106"/>
    </mc:Choice>
    <mc:Fallback>
      <c:style val="6"/>
    </mc:Fallback>
  </mc:AlternateContent>
  <c:chart>
    <c:autoTitleDeleted val="0"/>
    <c:plotArea>
      <c:layout/>
      <c:barChart>
        <c:barDir val="col"/>
        <c:grouping val="clustered"/>
        <c:varyColors val="0"/>
        <c:ser>
          <c:idx val="0"/>
          <c:order val="0"/>
          <c:invertIfNegative val="0"/>
          <c:dLbls>
            <c:txPr>
              <a:bodyPr/>
              <a:lstStyle/>
              <a:p>
                <a:pPr>
                  <a:defRPr lang="en-US" sz="1100" b="1"/>
                </a:pPr>
                <a:endParaRPr lang="ar-IQ"/>
              </a:p>
            </c:txPr>
            <c:showLegendKey val="0"/>
            <c:showVal val="1"/>
            <c:showCatName val="0"/>
            <c:showSerName val="0"/>
            <c:showPercent val="0"/>
            <c:showBubbleSize val="0"/>
            <c:showLeaderLines val="0"/>
          </c:dLbls>
          <c:cat>
            <c:strRef>
              <c:f>#REF!</c:f>
            </c:strRef>
          </c:cat>
          <c:val>
            <c:numRef>
              <c:f>#REF!</c:f>
              <c:numCache>
                <c:formatCode>General</c:formatCode>
                <c:ptCount val="1"/>
                <c:pt idx="0">
                  <c:v>1</c:v>
                </c:pt>
              </c:numCache>
            </c:numRef>
          </c:val>
        </c:ser>
        <c:dLbls>
          <c:showLegendKey val="0"/>
          <c:showVal val="0"/>
          <c:showCatName val="0"/>
          <c:showSerName val="0"/>
          <c:showPercent val="0"/>
          <c:showBubbleSize val="0"/>
        </c:dLbls>
        <c:gapWidth val="150"/>
        <c:axId val="86076800"/>
        <c:axId val="86082688"/>
      </c:barChart>
      <c:catAx>
        <c:axId val="86076800"/>
        <c:scaling>
          <c:orientation val="maxMin"/>
        </c:scaling>
        <c:delete val="0"/>
        <c:axPos val="b"/>
        <c:numFmt formatCode="General" sourceLinked="0"/>
        <c:majorTickMark val="out"/>
        <c:minorTickMark val="none"/>
        <c:tickLblPos val="nextTo"/>
        <c:txPr>
          <a:bodyPr/>
          <a:lstStyle/>
          <a:p>
            <a:pPr>
              <a:defRPr lang="en-US" sz="1100" b="1"/>
            </a:pPr>
            <a:endParaRPr lang="ar-IQ"/>
          </a:p>
        </c:txPr>
        <c:crossAx val="86082688"/>
        <c:crosses val="autoZero"/>
        <c:auto val="1"/>
        <c:lblAlgn val="ctr"/>
        <c:lblOffset val="100"/>
        <c:noMultiLvlLbl val="0"/>
      </c:catAx>
      <c:valAx>
        <c:axId val="86082688"/>
        <c:scaling>
          <c:orientation val="minMax"/>
        </c:scaling>
        <c:delete val="0"/>
        <c:axPos val="r"/>
        <c:majorGridlines/>
        <c:numFmt formatCode="General" sourceLinked="1"/>
        <c:majorTickMark val="out"/>
        <c:minorTickMark val="none"/>
        <c:tickLblPos val="high"/>
        <c:txPr>
          <a:bodyPr/>
          <a:lstStyle/>
          <a:p>
            <a:pPr>
              <a:defRPr lang="en-US" sz="1100" b="1"/>
            </a:pPr>
            <a:endParaRPr lang="ar-IQ"/>
          </a:p>
        </c:txPr>
        <c:crossAx val="86076800"/>
        <c:crosses val="autoZero"/>
        <c:crossBetween val="between"/>
      </c:valAx>
    </c:plotArea>
    <c:plotVisOnly val="1"/>
    <c:dispBlanksAs val="gap"/>
    <c:showDLblsOverMax val="0"/>
  </c:chart>
  <c:printSettings>
    <c:headerFooter/>
    <c:pageMargins b="0.75000000000000011" l="0.70000000000000007" r="0.70000000000000007" t="0.75000000000000011" header="0.30000000000000004" footer="0.30000000000000004"/>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ar-IQ"/>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0"/>
    <c:plotArea>
      <c:layout/>
      <c:barChart>
        <c:barDir val="col"/>
        <c:grouping val="clustered"/>
        <c:varyColors val="0"/>
        <c:ser>
          <c:idx val="0"/>
          <c:order val="0"/>
          <c:invertIfNegative val="0"/>
          <c:dLbls>
            <c:numFmt formatCode="General" sourceLinked="0"/>
            <c:txPr>
              <a:bodyPr/>
              <a:lstStyle/>
              <a:p>
                <a:pPr>
                  <a:defRPr lang="en-US" b="0"/>
                </a:pPr>
                <a:endParaRPr lang="ar-IQ"/>
              </a:p>
            </c:txPr>
            <c:dLblPos val="outEnd"/>
            <c:showLegendKey val="0"/>
            <c:showVal val="1"/>
            <c:showCatName val="0"/>
            <c:showSerName val="0"/>
            <c:showPercent val="0"/>
            <c:showBubbleSize val="0"/>
            <c:separator>
</c:separator>
            <c:showLeaderLines val="0"/>
          </c:dLbls>
          <c:cat>
            <c:numRef>
              <c:f>ج5!$A$6:$A$11</c:f>
              <c:numCache>
                <c:formatCode>General</c:formatCode>
                <c:ptCount val="6"/>
                <c:pt idx="0">
                  <c:v>2011</c:v>
                </c:pt>
                <c:pt idx="1">
                  <c:v>2012</c:v>
                </c:pt>
                <c:pt idx="2">
                  <c:v>2013</c:v>
                </c:pt>
                <c:pt idx="3">
                  <c:v>2014</c:v>
                </c:pt>
                <c:pt idx="4">
                  <c:v>2015</c:v>
                </c:pt>
                <c:pt idx="5">
                  <c:v>2016</c:v>
                </c:pt>
              </c:numCache>
            </c:numRef>
          </c:cat>
          <c:val>
            <c:numRef>
              <c:f>ج5!$B$6:$B$11</c:f>
              <c:numCache>
                <c:formatCode>#,##0</c:formatCode>
                <c:ptCount val="6"/>
                <c:pt idx="0">
                  <c:v>25363595</c:v>
                </c:pt>
                <c:pt idx="1">
                  <c:v>29763880</c:v>
                </c:pt>
                <c:pt idx="2">
                  <c:v>34256788</c:v>
                </c:pt>
                <c:pt idx="3">
                  <c:v>35846824</c:v>
                </c:pt>
                <c:pt idx="4">
                  <c:v>33470916</c:v>
                </c:pt>
                <c:pt idx="5">
                  <c:v>34957526</c:v>
                </c:pt>
              </c:numCache>
            </c:numRef>
          </c:val>
        </c:ser>
        <c:ser>
          <c:idx val="1"/>
          <c:order val="1"/>
          <c:invertIfNegative val="0"/>
          <c:cat>
            <c:numRef>
              <c:f>ج5!$A$6:$A$11</c:f>
              <c:numCache>
                <c:formatCode>General</c:formatCode>
                <c:ptCount val="6"/>
                <c:pt idx="0">
                  <c:v>2011</c:v>
                </c:pt>
                <c:pt idx="1">
                  <c:v>2012</c:v>
                </c:pt>
                <c:pt idx="2">
                  <c:v>2013</c:v>
                </c:pt>
                <c:pt idx="3">
                  <c:v>2014</c:v>
                </c:pt>
                <c:pt idx="4">
                  <c:v>2015</c:v>
                </c:pt>
                <c:pt idx="5">
                  <c:v>2016</c:v>
                </c:pt>
              </c:numCache>
            </c:numRef>
          </c:cat>
          <c:val>
            <c:numRef>
              <c:f>ج5!$C$6:$C$11</c:f>
              <c:numCache>
                <c:formatCode>General</c:formatCode>
                <c:ptCount val="6"/>
              </c:numCache>
            </c:numRef>
          </c:val>
        </c:ser>
        <c:dLbls>
          <c:showLegendKey val="0"/>
          <c:showVal val="0"/>
          <c:showCatName val="0"/>
          <c:showSerName val="0"/>
          <c:showPercent val="0"/>
          <c:showBubbleSize val="0"/>
        </c:dLbls>
        <c:gapWidth val="87"/>
        <c:axId val="95512448"/>
        <c:axId val="95513984"/>
      </c:barChart>
      <c:catAx>
        <c:axId val="95512448"/>
        <c:scaling>
          <c:orientation val="minMax"/>
        </c:scaling>
        <c:delete val="0"/>
        <c:axPos val="b"/>
        <c:numFmt formatCode="General" sourceLinked="1"/>
        <c:majorTickMark val="out"/>
        <c:minorTickMark val="none"/>
        <c:tickLblPos val="nextTo"/>
        <c:txPr>
          <a:bodyPr/>
          <a:lstStyle/>
          <a:p>
            <a:pPr>
              <a:defRPr lang="en-US"/>
            </a:pPr>
            <a:endParaRPr lang="ar-IQ"/>
          </a:p>
        </c:txPr>
        <c:crossAx val="95513984"/>
        <c:crosses val="autoZero"/>
        <c:auto val="1"/>
        <c:lblAlgn val="ctr"/>
        <c:lblOffset val="100"/>
        <c:noMultiLvlLbl val="0"/>
      </c:catAx>
      <c:valAx>
        <c:axId val="95513984"/>
        <c:scaling>
          <c:orientation val="minMax"/>
        </c:scaling>
        <c:delete val="0"/>
        <c:axPos val="l"/>
        <c:majorGridlines/>
        <c:numFmt formatCode="#,##0" sourceLinked="1"/>
        <c:majorTickMark val="out"/>
        <c:minorTickMark val="none"/>
        <c:tickLblPos val="nextTo"/>
        <c:txPr>
          <a:bodyPr/>
          <a:lstStyle/>
          <a:p>
            <a:pPr>
              <a:defRPr lang="en-US"/>
            </a:pPr>
            <a:endParaRPr lang="ar-IQ"/>
          </a:p>
        </c:txPr>
        <c:crossAx val="95512448"/>
        <c:crosses val="autoZero"/>
        <c:crossBetween val="between"/>
      </c:valAx>
    </c:plotArea>
    <c:plotVisOnly val="1"/>
    <c:dispBlanksAs val="gap"/>
    <c:showDLblsOverMax val="0"/>
  </c:chart>
  <c:txPr>
    <a:bodyPr/>
    <a:lstStyle/>
    <a:p>
      <a:pPr>
        <a:defRPr b="1"/>
      </a:pPr>
      <a:endParaRPr lang="ar-IQ"/>
    </a:p>
  </c:txPr>
  <c:printSettings>
    <c:headerFooter/>
    <c:pageMargins b="0.75000000000000011" l="0.70000000000000007" r="0.70000000000000007" t="0.75000000000000011" header="0.30000000000000004" footer="0.30000000000000004"/>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ar-IQ"/>
  <c:roundedCorners val="1"/>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overlay val="0"/>
      <c:txPr>
        <a:bodyPr/>
        <a:lstStyle/>
        <a:p>
          <a:pPr>
            <a:defRPr lang="en-US"/>
          </a:pPr>
          <a:endParaRPr lang="ar-IQ"/>
        </a:p>
      </c:txPr>
    </c:title>
    <c:autoTitleDeleted val="0"/>
    <c:plotArea>
      <c:layout>
        <c:manualLayout>
          <c:layoutTarget val="inner"/>
          <c:xMode val="edge"/>
          <c:yMode val="edge"/>
          <c:x val="0.13455597577861822"/>
          <c:y val="0.17236068517875827"/>
          <c:w val="0.75262384524769055"/>
          <c:h val="0.70863614489541304"/>
        </c:manualLayout>
      </c:layout>
      <c:barChart>
        <c:barDir val="col"/>
        <c:grouping val="clustered"/>
        <c:varyColors val="0"/>
        <c:ser>
          <c:idx val="0"/>
          <c:order val="0"/>
          <c:tx>
            <c:strRef>
              <c:f>#REF!</c:f>
              <c:strCache>
                <c:ptCount val="1"/>
                <c:pt idx="0">
                  <c:v>#REF!</c:v>
                </c:pt>
              </c:strCache>
            </c:strRef>
          </c:tx>
          <c:invertIfNegative val="0"/>
          <c:dLbls>
            <c:dLbl>
              <c:idx val="0"/>
              <c:tx>
                <c:rich>
                  <a:bodyPr/>
                  <a:lstStyle/>
                  <a:p>
                    <a:r>
                      <a:rPr lang="ar-IQ" sz="1100" b="1"/>
                      <a:t>1068187</a:t>
                    </a:r>
                    <a:endParaRPr lang="en-US" b="1"/>
                  </a:p>
                </c:rich>
              </c:tx>
              <c:showLegendKey val="0"/>
              <c:showVal val="1"/>
              <c:showCatName val="0"/>
              <c:showSerName val="0"/>
              <c:showPercent val="0"/>
              <c:showBubbleSize val="0"/>
            </c:dLbl>
            <c:dLbl>
              <c:idx val="1"/>
              <c:tx>
                <c:rich>
                  <a:bodyPr/>
                  <a:lstStyle/>
                  <a:p>
                    <a:r>
                      <a:rPr lang="ar-IQ" sz="1100" b="1"/>
                      <a:t>511559</a:t>
                    </a:r>
                    <a:endParaRPr lang="en-US" b="1"/>
                  </a:p>
                </c:rich>
              </c:tx>
              <c:showLegendKey val="0"/>
              <c:showVal val="1"/>
              <c:showCatName val="0"/>
              <c:showSerName val="0"/>
              <c:showPercent val="0"/>
              <c:showBubbleSize val="0"/>
            </c:dLbl>
            <c:dLbl>
              <c:idx val="2"/>
              <c:tx>
                <c:rich>
                  <a:bodyPr/>
                  <a:lstStyle/>
                  <a:p>
                    <a:r>
                      <a:rPr lang="ar-IQ" sz="1100" b="1"/>
                      <a:t>1201778</a:t>
                    </a:r>
                    <a:endParaRPr lang="en-US" b="1"/>
                  </a:p>
                </c:rich>
              </c:tx>
              <c:showLegendKey val="0"/>
              <c:showVal val="1"/>
              <c:showCatName val="0"/>
              <c:showSerName val="0"/>
              <c:showPercent val="0"/>
              <c:showBubbleSize val="0"/>
            </c:dLbl>
            <c:dLbl>
              <c:idx val="3"/>
              <c:tx>
                <c:rich>
                  <a:bodyPr/>
                  <a:lstStyle/>
                  <a:p>
                    <a:r>
                      <a:rPr lang="ar-IQ" sz="1100" b="1"/>
                      <a:t>1226718</a:t>
                    </a:r>
                    <a:endParaRPr lang="en-US" b="1"/>
                  </a:p>
                </c:rich>
              </c:tx>
              <c:showLegendKey val="0"/>
              <c:showVal val="1"/>
              <c:showCatName val="0"/>
              <c:showSerName val="0"/>
              <c:showPercent val="0"/>
              <c:showBubbleSize val="0"/>
            </c:dLbl>
            <c:dLbl>
              <c:idx val="4"/>
              <c:tx>
                <c:rich>
                  <a:bodyPr/>
                  <a:lstStyle/>
                  <a:p>
                    <a:r>
                      <a:rPr lang="ar-IQ" sz="1100" b="1"/>
                      <a:t>1140409</a:t>
                    </a:r>
                    <a:endParaRPr lang="en-US" b="1"/>
                  </a:p>
                </c:rich>
              </c:tx>
              <c:showLegendKey val="0"/>
              <c:showVal val="1"/>
              <c:showCatName val="0"/>
              <c:showSerName val="0"/>
              <c:showPercent val="0"/>
              <c:showBubbleSize val="0"/>
            </c:dLbl>
            <c:dLbl>
              <c:idx val="5"/>
              <c:tx>
                <c:rich>
                  <a:bodyPr/>
                  <a:lstStyle/>
                  <a:p>
                    <a:r>
                      <a:rPr lang="ar-IQ" sz="1100" b="1">
                        <a:cs typeface="+mn-cs"/>
                      </a:rPr>
                      <a:t>389812</a:t>
                    </a:r>
                    <a:endParaRPr lang="en-US" b="1">
                      <a:cs typeface="+mn-cs"/>
                    </a:endParaRPr>
                  </a:p>
                </c:rich>
              </c:tx>
              <c:showLegendKey val="0"/>
              <c:showVal val="1"/>
              <c:showCatName val="0"/>
              <c:showSerName val="0"/>
              <c:showPercent val="0"/>
              <c:showBubbleSize val="0"/>
            </c:dLbl>
            <c:txPr>
              <a:bodyPr/>
              <a:lstStyle/>
              <a:p>
                <a:pPr>
                  <a:defRPr lang="en-US" sz="1100" b="1"/>
                </a:pPr>
                <a:endParaRPr lang="ar-IQ"/>
              </a:p>
            </c:txPr>
            <c:showLegendKey val="0"/>
            <c:showVal val="1"/>
            <c:showCatName val="0"/>
            <c:showSerName val="0"/>
            <c:showPercent val="0"/>
            <c:showBubbleSize val="0"/>
            <c:showLeaderLines val="0"/>
          </c:dLbls>
          <c:cat>
            <c:numRef>
              <c:f>#REF!</c:f>
            </c:numRef>
          </c:cat>
          <c:val>
            <c:numRef>
              <c:f>#REF!</c:f>
              <c:numCache>
                <c:formatCode>General</c:formatCode>
                <c:ptCount val="1"/>
                <c:pt idx="0">
                  <c:v>1</c:v>
                </c:pt>
              </c:numCache>
            </c:numRef>
          </c:val>
        </c:ser>
        <c:dLbls>
          <c:showLegendKey val="0"/>
          <c:showVal val="0"/>
          <c:showCatName val="0"/>
          <c:showSerName val="0"/>
          <c:showPercent val="0"/>
          <c:showBubbleSize val="0"/>
        </c:dLbls>
        <c:gapWidth val="150"/>
        <c:axId val="95542656"/>
        <c:axId val="84055168"/>
      </c:barChart>
      <c:catAx>
        <c:axId val="95542656"/>
        <c:scaling>
          <c:orientation val="minMax"/>
        </c:scaling>
        <c:delete val="0"/>
        <c:axPos val="b"/>
        <c:numFmt formatCode="General" sourceLinked="1"/>
        <c:majorTickMark val="out"/>
        <c:minorTickMark val="none"/>
        <c:tickLblPos val="nextTo"/>
        <c:txPr>
          <a:bodyPr/>
          <a:lstStyle/>
          <a:p>
            <a:pPr>
              <a:defRPr lang="en-US" sz="1100" b="1"/>
            </a:pPr>
            <a:endParaRPr lang="ar-IQ"/>
          </a:p>
        </c:txPr>
        <c:crossAx val="84055168"/>
        <c:crosses val="autoZero"/>
        <c:auto val="1"/>
        <c:lblAlgn val="ctr"/>
        <c:lblOffset val="100"/>
        <c:noMultiLvlLbl val="0"/>
      </c:catAx>
      <c:valAx>
        <c:axId val="84055168"/>
        <c:scaling>
          <c:orientation val="minMax"/>
        </c:scaling>
        <c:delete val="0"/>
        <c:axPos val="l"/>
        <c:majorGridlines/>
        <c:numFmt formatCode="General" sourceLinked="1"/>
        <c:majorTickMark val="out"/>
        <c:minorTickMark val="none"/>
        <c:tickLblPos val="nextTo"/>
        <c:txPr>
          <a:bodyPr/>
          <a:lstStyle/>
          <a:p>
            <a:pPr>
              <a:defRPr lang="en-US" sz="1100" b="1"/>
            </a:pPr>
            <a:endParaRPr lang="ar-IQ"/>
          </a:p>
        </c:txPr>
        <c:crossAx val="95542656"/>
        <c:crosses val="autoZero"/>
        <c:crossBetween val="between"/>
      </c:valAx>
    </c:plotArea>
    <c:plotVisOnly val="1"/>
    <c:dispBlanksAs val="gap"/>
    <c:showDLblsOverMax val="0"/>
  </c:chart>
  <c:printSettings>
    <c:headerFooter/>
    <c:pageMargins b="0.75000000000000011" l="0.70000000000000007" r="0.70000000000000007" t="0.75000000000000011" header="0.30000000000000004" footer="0.30000000000000004"/>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ar-IQ"/>
  <c:roundedCorners val="0"/>
  <mc:AlternateContent xmlns:mc="http://schemas.openxmlformats.org/markup-compatibility/2006">
    <mc:Choice xmlns:c14="http://schemas.microsoft.com/office/drawing/2007/8/2/chart" Requires="c14">
      <c14:style val="107"/>
    </mc:Choice>
    <mc:Fallback>
      <c:style val="7"/>
    </mc:Fallback>
  </mc:AlternateContent>
  <c:clrMapOvr bg1="lt1" tx1="dk1" bg2="lt2" tx2="dk2" accent1="accent1" accent2="accent2" accent3="accent3" accent4="accent4" accent5="accent5" accent6="accent6" hlink="hlink" folHlink="folHlink"/>
  <c:chart>
    <c:autoTitleDeleted val="0"/>
    <c:plotArea>
      <c:layout/>
      <c:barChart>
        <c:barDir val="col"/>
        <c:grouping val="clustered"/>
        <c:varyColors val="0"/>
        <c:ser>
          <c:idx val="0"/>
          <c:order val="0"/>
          <c:invertIfNegative val="0"/>
          <c:dLbls>
            <c:txPr>
              <a:bodyPr/>
              <a:lstStyle/>
              <a:p>
                <a:pPr>
                  <a:defRPr lang="en-US" sz="1400" b="1"/>
                </a:pPr>
                <a:endParaRPr lang="ar-IQ"/>
              </a:p>
            </c:txPr>
            <c:showLegendKey val="0"/>
            <c:showVal val="1"/>
            <c:showCatName val="0"/>
            <c:showSerName val="0"/>
            <c:showPercent val="0"/>
            <c:showBubbleSize val="0"/>
            <c:showLeaderLines val="0"/>
          </c:dLbls>
          <c:cat>
            <c:strRef>
              <c:f>#REF!</c:f>
            </c:strRef>
          </c:cat>
          <c:val>
            <c:numRef>
              <c:f>#REF!</c:f>
              <c:numCache>
                <c:formatCode>General</c:formatCode>
                <c:ptCount val="1"/>
                <c:pt idx="0">
                  <c:v>1</c:v>
                </c:pt>
              </c:numCache>
            </c:numRef>
          </c:val>
        </c:ser>
        <c:dLbls>
          <c:showLegendKey val="0"/>
          <c:showVal val="0"/>
          <c:showCatName val="0"/>
          <c:showSerName val="0"/>
          <c:showPercent val="0"/>
          <c:showBubbleSize val="0"/>
        </c:dLbls>
        <c:gapWidth val="150"/>
        <c:axId val="95380608"/>
        <c:axId val="95382144"/>
      </c:barChart>
      <c:catAx>
        <c:axId val="95380608"/>
        <c:scaling>
          <c:orientation val="minMax"/>
        </c:scaling>
        <c:delete val="0"/>
        <c:axPos val="b"/>
        <c:majorTickMark val="out"/>
        <c:minorTickMark val="none"/>
        <c:tickLblPos val="nextTo"/>
        <c:txPr>
          <a:bodyPr/>
          <a:lstStyle/>
          <a:p>
            <a:pPr>
              <a:defRPr lang="en-US" sz="1100" b="1"/>
            </a:pPr>
            <a:endParaRPr lang="ar-IQ"/>
          </a:p>
        </c:txPr>
        <c:crossAx val="95382144"/>
        <c:crosses val="autoZero"/>
        <c:auto val="1"/>
        <c:lblAlgn val="ctr"/>
        <c:lblOffset val="100"/>
        <c:noMultiLvlLbl val="0"/>
      </c:catAx>
      <c:valAx>
        <c:axId val="95382144"/>
        <c:scaling>
          <c:orientation val="minMax"/>
        </c:scaling>
        <c:delete val="0"/>
        <c:axPos val="l"/>
        <c:majorGridlines/>
        <c:numFmt formatCode="General" sourceLinked="1"/>
        <c:majorTickMark val="out"/>
        <c:minorTickMark val="none"/>
        <c:tickLblPos val="nextTo"/>
        <c:txPr>
          <a:bodyPr/>
          <a:lstStyle/>
          <a:p>
            <a:pPr>
              <a:defRPr lang="en-US" sz="1100" b="1"/>
            </a:pPr>
            <a:endParaRPr lang="ar-IQ"/>
          </a:p>
        </c:txPr>
        <c:crossAx val="95380608"/>
        <c:crosses val="autoZero"/>
        <c:crossBetween val="between"/>
      </c:valAx>
    </c:plotArea>
    <c:plotVisOnly val="1"/>
    <c:dispBlanksAs val="gap"/>
    <c:showDLblsOverMax val="0"/>
  </c:chart>
  <c:printSettings>
    <c:headerFooter/>
    <c:pageMargins b="0.75000000000000011" l="0.70000000000000007" r="0.70000000000000007" t="0.75000000000000011" header="0.30000000000000004" footer="0.30000000000000004"/>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ar-IQ"/>
  <c:roundedCorners val="0"/>
  <mc:AlternateContent xmlns:mc="http://schemas.openxmlformats.org/markup-compatibility/2006">
    <mc:Choice xmlns:c14="http://schemas.microsoft.com/office/drawing/2007/8/2/chart" Requires="c14">
      <c14:style val="104"/>
    </mc:Choice>
    <mc:Fallback>
      <c:style val="4"/>
    </mc:Fallback>
  </mc:AlternateContent>
  <c:clrMapOvr bg1="lt1" tx1="dk1" bg2="lt2" tx2="dk2" accent1="accent1" accent2="accent2" accent3="accent3" accent4="accent4" accent5="accent5" accent6="accent6" hlink="hlink" folHlink="folHlink"/>
  <c:chart>
    <c:autoTitleDeleted val="0"/>
    <c:plotArea>
      <c:layout/>
      <c:barChart>
        <c:barDir val="col"/>
        <c:grouping val="clustered"/>
        <c:varyColors val="0"/>
        <c:ser>
          <c:idx val="0"/>
          <c:order val="0"/>
          <c:invertIfNegative val="0"/>
          <c:dLbls>
            <c:txPr>
              <a:bodyPr/>
              <a:lstStyle/>
              <a:p>
                <a:pPr>
                  <a:defRPr lang="en-US"/>
                </a:pPr>
                <a:endParaRPr lang="ar-IQ"/>
              </a:p>
            </c:txPr>
            <c:showLegendKey val="0"/>
            <c:showVal val="1"/>
            <c:showCatName val="0"/>
            <c:showSerName val="0"/>
            <c:showPercent val="0"/>
            <c:showBubbleSize val="0"/>
            <c:showLeaderLines val="0"/>
          </c:dLbls>
          <c:cat>
            <c:strRef>
              <c:f>#REF!</c:f>
            </c:strRef>
          </c:cat>
          <c:val>
            <c:numRef>
              <c:f>#REF!</c:f>
              <c:numCache>
                <c:formatCode>General</c:formatCode>
                <c:ptCount val="1"/>
                <c:pt idx="0">
                  <c:v>1</c:v>
                </c:pt>
              </c:numCache>
            </c:numRef>
          </c:val>
        </c:ser>
        <c:dLbls>
          <c:showLegendKey val="0"/>
          <c:showVal val="0"/>
          <c:showCatName val="0"/>
          <c:showSerName val="0"/>
          <c:showPercent val="0"/>
          <c:showBubbleSize val="0"/>
        </c:dLbls>
        <c:gapWidth val="150"/>
        <c:axId val="98097408"/>
        <c:axId val="98156544"/>
      </c:barChart>
      <c:catAx>
        <c:axId val="98097408"/>
        <c:scaling>
          <c:orientation val="minMax"/>
        </c:scaling>
        <c:delete val="0"/>
        <c:axPos val="b"/>
        <c:majorTickMark val="out"/>
        <c:minorTickMark val="none"/>
        <c:tickLblPos val="nextTo"/>
        <c:txPr>
          <a:bodyPr/>
          <a:lstStyle/>
          <a:p>
            <a:pPr>
              <a:defRPr lang="en-US"/>
            </a:pPr>
            <a:endParaRPr lang="ar-IQ"/>
          </a:p>
        </c:txPr>
        <c:crossAx val="98156544"/>
        <c:crosses val="autoZero"/>
        <c:auto val="1"/>
        <c:lblAlgn val="ctr"/>
        <c:lblOffset val="100"/>
        <c:noMultiLvlLbl val="0"/>
      </c:catAx>
      <c:valAx>
        <c:axId val="98156544"/>
        <c:scaling>
          <c:orientation val="minMax"/>
        </c:scaling>
        <c:delete val="0"/>
        <c:axPos val="l"/>
        <c:majorGridlines/>
        <c:numFmt formatCode="General" sourceLinked="1"/>
        <c:majorTickMark val="out"/>
        <c:minorTickMark val="none"/>
        <c:tickLblPos val="nextTo"/>
        <c:txPr>
          <a:bodyPr/>
          <a:lstStyle/>
          <a:p>
            <a:pPr>
              <a:defRPr lang="en-US"/>
            </a:pPr>
            <a:endParaRPr lang="ar-IQ"/>
          </a:p>
        </c:txPr>
        <c:crossAx val="98097408"/>
        <c:crosses val="autoZero"/>
        <c:crossBetween val="between"/>
      </c:valAx>
    </c:plotArea>
    <c:plotVisOnly val="1"/>
    <c:dispBlanksAs val="gap"/>
    <c:showDLblsOverMax val="0"/>
  </c:chart>
  <c:txPr>
    <a:bodyPr/>
    <a:lstStyle/>
    <a:p>
      <a:pPr>
        <a:defRPr sz="1200" b="1"/>
      </a:pPr>
      <a:endParaRPr lang="ar-IQ"/>
    </a:p>
  </c:txPr>
  <c:printSettings>
    <c:headerFooter/>
    <c:pageMargins b="0.75000000000000011" l="0.70000000000000007" r="0.70000000000000007" t="0.75000000000000011" header="0.30000000000000004" footer="0.30000000000000004"/>
    <c:pageSetup orientation="portrait"/>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ar-IQ"/>
  <c:roundedCorners val="0"/>
  <mc:AlternateContent xmlns:mc="http://schemas.openxmlformats.org/markup-compatibility/2006">
    <mc:Choice xmlns:c14="http://schemas.microsoft.com/office/drawing/2007/8/2/chart" Requires="c14">
      <c14:style val="108"/>
    </mc:Choice>
    <mc:Fallback>
      <c:style val="8"/>
    </mc:Fallback>
  </mc:AlternateContent>
  <c:clrMapOvr bg1="lt1" tx1="dk1" bg2="lt2" tx2="dk2" accent1="accent1" accent2="accent2" accent3="accent3" accent4="accent4" accent5="accent5" accent6="accent6" hlink="hlink" folHlink="folHlink"/>
  <c:chart>
    <c:autoTitleDeleted val="0"/>
    <c:plotArea>
      <c:layout/>
      <c:barChart>
        <c:barDir val="col"/>
        <c:grouping val="clustered"/>
        <c:varyColors val="0"/>
        <c:ser>
          <c:idx val="0"/>
          <c:order val="0"/>
          <c:invertIfNegative val="0"/>
          <c:dLbls>
            <c:dLbl>
              <c:idx val="0"/>
              <c:tx>
                <c:rich>
                  <a:bodyPr/>
                  <a:lstStyle/>
                  <a:p>
                    <a:r>
                      <a:rPr lang="en-US" sz="1100" b="1"/>
                      <a:t>5618</a:t>
                    </a:r>
                    <a:endParaRPr lang="en-US" b="1"/>
                  </a:p>
                </c:rich>
              </c:tx>
              <c:showLegendKey val="0"/>
              <c:showVal val="1"/>
              <c:showCatName val="0"/>
              <c:showSerName val="0"/>
              <c:showPercent val="0"/>
              <c:showBubbleSize val="0"/>
            </c:dLbl>
            <c:dLbl>
              <c:idx val="1"/>
              <c:tx>
                <c:rich>
                  <a:bodyPr/>
                  <a:lstStyle/>
                  <a:p>
                    <a:r>
                      <a:rPr lang="en-US" sz="1100" b="1"/>
                      <a:t>1135</a:t>
                    </a:r>
                    <a:endParaRPr lang="en-US" b="1"/>
                  </a:p>
                </c:rich>
              </c:tx>
              <c:showLegendKey val="0"/>
              <c:showVal val="1"/>
              <c:showCatName val="0"/>
              <c:showSerName val="0"/>
              <c:showPercent val="0"/>
              <c:showBubbleSize val="0"/>
            </c:dLbl>
            <c:dLbl>
              <c:idx val="2"/>
              <c:tx>
                <c:rich>
                  <a:bodyPr/>
                  <a:lstStyle/>
                  <a:p>
                    <a:r>
                      <a:rPr lang="en-US" sz="1100" b="1"/>
                      <a:t>2100</a:t>
                    </a:r>
                    <a:endParaRPr lang="en-US" b="1"/>
                  </a:p>
                </c:rich>
              </c:tx>
              <c:showLegendKey val="0"/>
              <c:showVal val="1"/>
              <c:showCatName val="0"/>
              <c:showSerName val="0"/>
              <c:showPercent val="0"/>
              <c:showBubbleSize val="0"/>
            </c:dLbl>
            <c:dLbl>
              <c:idx val="4"/>
              <c:tx>
                <c:rich>
                  <a:bodyPr/>
                  <a:lstStyle/>
                  <a:p>
                    <a:r>
                      <a:rPr lang="en-US" sz="1100" b="1"/>
                      <a:t>2870</a:t>
                    </a:r>
                    <a:endParaRPr lang="en-US" b="1"/>
                  </a:p>
                </c:rich>
              </c:tx>
              <c:showLegendKey val="0"/>
              <c:showVal val="1"/>
              <c:showCatName val="0"/>
              <c:showSerName val="0"/>
              <c:showPercent val="0"/>
              <c:showBubbleSize val="0"/>
            </c:dLbl>
            <c:dLbl>
              <c:idx val="5"/>
              <c:tx>
                <c:rich>
                  <a:bodyPr/>
                  <a:lstStyle/>
                  <a:p>
                    <a:r>
                      <a:rPr lang="en-US" sz="1100" b="1"/>
                      <a:t>1520</a:t>
                    </a:r>
                    <a:endParaRPr lang="en-US" b="1"/>
                  </a:p>
                </c:rich>
              </c:tx>
              <c:showLegendKey val="0"/>
              <c:showVal val="1"/>
              <c:showCatName val="0"/>
              <c:showSerName val="0"/>
              <c:showPercent val="0"/>
              <c:showBubbleSize val="0"/>
            </c:dLbl>
            <c:dLbl>
              <c:idx val="6"/>
              <c:spPr/>
              <c:txPr>
                <a:bodyPr/>
                <a:lstStyle/>
                <a:p>
                  <a:pPr>
                    <a:defRPr lang="en-US" sz="1050" b="1"/>
                  </a:pPr>
                  <a:endParaRPr lang="ar-IQ"/>
                </a:p>
              </c:txPr>
              <c:showLegendKey val="0"/>
              <c:showVal val="1"/>
              <c:showCatName val="0"/>
              <c:showSerName val="0"/>
              <c:showPercent val="0"/>
              <c:showBubbleSize val="0"/>
            </c:dLbl>
            <c:dLbl>
              <c:idx val="7"/>
              <c:tx>
                <c:rich>
                  <a:bodyPr/>
                  <a:lstStyle/>
                  <a:p>
                    <a:r>
                      <a:rPr lang="en-US" sz="1100" b="1"/>
                      <a:t>1660</a:t>
                    </a:r>
                    <a:endParaRPr lang="en-US" b="1"/>
                  </a:p>
                </c:rich>
              </c:tx>
              <c:showLegendKey val="0"/>
              <c:showVal val="1"/>
              <c:showCatName val="0"/>
              <c:showSerName val="0"/>
              <c:showPercent val="0"/>
              <c:showBubbleSize val="0"/>
            </c:dLbl>
            <c:dLbl>
              <c:idx val="8"/>
              <c:tx>
                <c:rich>
                  <a:bodyPr/>
                  <a:lstStyle/>
                  <a:p>
                    <a:r>
                      <a:rPr lang="en-US" sz="1100" b="1"/>
                      <a:t>1802</a:t>
                    </a:r>
                    <a:endParaRPr lang="en-US" b="1"/>
                  </a:p>
                </c:rich>
              </c:tx>
              <c:showLegendKey val="0"/>
              <c:showVal val="1"/>
              <c:showCatName val="0"/>
              <c:showSerName val="0"/>
              <c:showPercent val="0"/>
              <c:showBubbleSize val="0"/>
            </c:dLbl>
            <c:dLbl>
              <c:idx val="9"/>
              <c:tx>
                <c:rich>
                  <a:bodyPr/>
                  <a:lstStyle/>
                  <a:p>
                    <a:r>
                      <a:rPr lang="en-US" sz="1100" b="1"/>
                      <a:t>25685</a:t>
                    </a:r>
                    <a:endParaRPr lang="en-US" b="1"/>
                  </a:p>
                </c:rich>
              </c:tx>
              <c:showLegendKey val="0"/>
              <c:showVal val="1"/>
              <c:showCatName val="0"/>
              <c:showSerName val="0"/>
              <c:showPercent val="0"/>
              <c:showBubbleSize val="0"/>
            </c:dLbl>
            <c:dLbl>
              <c:idx val="10"/>
              <c:tx>
                <c:rich>
                  <a:bodyPr/>
                  <a:lstStyle/>
                  <a:p>
                    <a:r>
                      <a:rPr lang="en-US" sz="1100" b="1"/>
                      <a:t>1150</a:t>
                    </a:r>
                    <a:endParaRPr lang="en-US" b="1"/>
                  </a:p>
                </c:rich>
              </c:tx>
              <c:showLegendKey val="0"/>
              <c:showVal val="1"/>
              <c:showCatName val="0"/>
              <c:showSerName val="0"/>
              <c:showPercent val="0"/>
              <c:showBubbleSize val="0"/>
            </c:dLbl>
            <c:dLbl>
              <c:idx val="11"/>
              <c:tx>
                <c:rich>
                  <a:bodyPr/>
                  <a:lstStyle/>
                  <a:p>
                    <a:r>
                      <a:rPr lang="en-US" sz="1100" b="1"/>
                      <a:t>1498</a:t>
                    </a:r>
                    <a:endParaRPr lang="en-US" b="1"/>
                  </a:p>
                </c:rich>
              </c:tx>
              <c:showLegendKey val="0"/>
              <c:showVal val="1"/>
              <c:showCatName val="0"/>
              <c:showSerName val="0"/>
              <c:showPercent val="0"/>
              <c:showBubbleSize val="0"/>
            </c:dLbl>
            <c:txPr>
              <a:bodyPr/>
              <a:lstStyle/>
              <a:p>
                <a:pPr>
                  <a:defRPr lang="en-US" b="1"/>
                </a:pPr>
                <a:endParaRPr lang="ar-IQ"/>
              </a:p>
            </c:txPr>
            <c:showLegendKey val="0"/>
            <c:showVal val="1"/>
            <c:showCatName val="0"/>
            <c:showSerName val="0"/>
            <c:showPercent val="0"/>
            <c:showBubbleSize val="0"/>
            <c:showLeaderLines val="0"/>
          </c:dLbls>
          <c:cat>
            <c:strRef>
              <c:f>#REF!</c:f>
            </c:strRef>
          </c:cat>
          <c:val>
            <c:numRef>
              <c:f>#REF!</c:f>
              <c:numCache>
                <c:formatCode>General</c:formatCode>
                <c:ptCount val="1"/>
                <c:pt idx="0">
                  <c:v>1</c:v>
                </c:pt>
              </c:numCache>
            </c:numRef>
          </c:val>
        </c:ser>
        <c:dLbls>
          <c:showLegendKey val="0"/>
          <c:showVal val="0"/>
          <c:showCatName val="0"/>
          <c:showSerName val="0"/>
          <c:showPercent val="0"/>
          <c:showBubbleSize val="0"/>
        </c:dLbls>
        <c:gapWidth val="98"/>
        <c:axId val="97810688"/>
        <c:axId val="97820672"/>
      </c:barChart>
      <c:catAx>
        <c:axId val="97810688"/>
        <c:scaling>
          <c:orientation val="minMax"/>
        </c:scaling>
        <c:delete val="0"/>
        <c:axPos val="b"/>
        <c:majorTickMark val="out"/>
        <c:minorTickMark val="none"/>
        <c:tickLblPos val="nextTo"/>
        <c:txPr>
          <a:bodyPr/>
          <a:lstStyle/>
          <a:p>
            <a:pPr>
              <a:defRPr lang="en-US" sz="1100" b="1"/>
            </a:pPr>
            <a:endParaRPr lang="ar-IQ"/>
          </a:p>
        </c:txPr>
        <c:crossAx val="97820672"/>
        <c:crosses val="autoZero"/>
        <c:auto val="1"/>
        <c:lblAlgn val="ctr"/>
        <c:lblOffset val="100"/>
        <c:noMultiLvlLbl val="0"/>
      </c:catAx>
      <c:valAx>
        <c:axId val="97820672"/>
        <c:scaling>
          <c:orientation val="minMax"/>
        </c:scaling>
        <c:delete val="0"/>
        <c:axPos val="l"/>
        <c:majorGridlines/>
        <c:numFmt formatCode="General" sourceLinked="1"/>
        <c:majorTickMark val="out"/>
        <c:minorTickMark val="none"/>
        <c:tickLblPos val="nextTo"/>
        <c:txPr>
          <a:bodyPr/>
          <a:lstStyle/>
          <a:p>
            <a:pPr>
              <a:defRPr lang="en-US" sz="1050" b="1"/>
            </a:pPr>
            <a:endParaRPr lang="ar-IQ"/>
          </a:p>
        </c:txPr>
        <c:crossAx val="97810688"/>
        <c:crosses val="autoZero"/>
        <c:crossBetween val="between"/>
      </c:valAx>
    </c:plotArea>
    <c:plotVisOnly val="1"/>
    <c:dispBlanksAs val="gap"/>
    <c:showDLblsOverMax val="0"/>
  </c:chart>
  <c:printSettings>
    <c:headerFooter/>
    <c:pageMargins b="0.75000000000000011" l="0.70000000000000007" r="0.70000000000000007" t="0.75000000000000011" header="0.30000000000000004" footer="0.30000000000000004"/>
    <c:pageSetup orientation="portrait"/>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ar-IQ"/>
  <c:roundedCorners val="0"/>
  <mc:AlternateContent xmlns:mc="http://schemas.openxmlformats.org/markup-compatibility/2006">
    <mc:Choice xmlns:c14="http://schemas.microsoft.com/office/drawing/2007/8/2/chart" Requires="c14">
      <c14:style val="105"/>
    </mc:Choice>
    <mc:Fallback>
      <c:style val="5"/>
    </mc:Fallback>
  </mc:AlternateContent>
  <c:chart>
    <c:autoTitleDeleted val="0"/>
    <c:plotArea>
      <c:layout/>
      <c:barChart>
        <c:barDir val="col"/>
        <c:grouping val="clustered"/>
        <c:varyColors val="0"/>
        <c:ser>
          <c:idx val="0"/>
          <c:order val="0"/>
          <c:invertIfNegative val="0"/>
          <c:dLbls>
            <c:txPr>
              <a:bodyPr/>
              <a:lstStyle/>
              <a:p>
                <a:pPr>
                  <a:defRPr lang="en-US" sz="1200" b="1"/>
                </a:pPr>
                <a:endParaRPr lang="ar-IQ"/>
              </a:p>
            </c:txPr>
            <c:showLegendKey val="0"/>
            <c:showVal val="1"/>
            <c:showCatName val="0"/>
            <c:showSerName val="0"/>
            <c:showPercent val="0"/>
            <c:showBubbleSize val="0"/>
            <c:showLeaderLines val="0"/>
          </c:dLbls>
          <c:cat>
            <c:strRef>
              <c:f>#REF!</c:f>
            </c:strRef>
          </c:cat>
          <c:val>
            <c:numRef>
              <c:f>#REF!</c:f>
              <c:numCache>
                <c:formatCode>General</c:formatCode>
                <c:ptCount val="1"/>
                <c:pt idx="0">
                  <c:v>1</c:v>
                </c:pt>
              </c:numCache>
            </c:numRef>
          </c:val>
        </c:ser>
        <c:dLbls>
          <c:showLegendKey val="0"/>
          <c:showVal val="0"/>
          <c:showCatName val="0"/>
          <c:showSerName val="0"/>
          <c:showPercent val="0"/>
          <c:showBubbleSize val="0"/>
        </c:dLbls>
        <c:gapWidth val="150"/>
        <c:axId val="98406400"/>
        <c:axId val="98407936"/>
      </c:barChart>
      <c:catAx>
        <c:axId val="98406400"/>
        <c:scaling>
          <c:orientation val="minMax"/>
        </c:scaling>
        <c:delete val="0"/>
        <c:axPos val="b"/>
        <c:majorTickMark val="out"/>
        <c:minorTickMark val="none"/>
        <c:tickLblPos val="nextTo"/>
        <c:txPr>
          <a:bodyPr/>
          <a:lstStyle/>
          <a:p>
            <a:pPr>
              <a:defRPr lang="en-US"/>
            </a:pPr>
            <a:endParaRPr lang="ar-IQ"/>
          </a:p>
        </c:txPr>
        <c:crossAx val="98407936"/>
        <c:crosses val="autoZero"/>
        <c:auto val="1"/>
        <c:lblAlgn val="ctr"/>
        <c:lblOffset val="100"/>
        <c:noMultiLvlLbl val="0"/>
      </c:catAx>
      <c:valAx>
        <c:axId val="98407936"/>
        <c:scaling>
          <c:orientation val="minMax"/>
        </c:scaling>
        <c:delete val="0"/>
        <c:axPos val="l"/>
        <c:majorGridlines/>
        <c:numFmt formatCode="General" sourceLinked="1"/>
        <c:majorTickMark val="out"/>
        <c:minorTickMark val="none"/>
        <c:tickLblPos val="nextTo"/>
        <c:txPr>
          <a:bodyPr/>
          <a:lstStyle/>
          <a:p>
            <a:pPr>
              <a:defRPr lang="en-US" sz="1200"/>
            </a:pPr>
            <a:endParaRPr lang="ar-IQ"/>
          </a:p>
        </c:txPr>
        <c:crossAx val="98406400"/>
        <c:crosses val="autoZero"/>
        <c:crossBetween val="between"/>
      </c:valAx>
    </c:plotArea>
    <c:plotVisOnly val="1"/>
    <c:dispBlanksAs val="gap"/>
    <c:showDLblsOverMax val="0"/>
  </c:chart>
  <c:txPr>
    <a:bodyPr/>
    <a:lstStyle/>
    <a:p>
      <a:pPr>
        <a:defRPr sz="1100" b="1"/>
      </a:pPr>
      <a:endParaRPr lang="ar-IQ"/>
    </a:p>
  </c:txPr>
  <c:printSettings>
    <c:headerFooter/>
    <c:pageMargins b="0.75" l="0.25" r="0.25" t="0.75" header="0.3" footer="0.3"/>
    <c:pageSetup orientation="portrait"/>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xdr:from>
      <xdr:col>1</xdr:col>
      <xdr:colOff>63544</xdr:colOff>
      <xdr:row>31</xdr:row>
      <xdr:rowOff>90716</xdr:rowOff>
    </xdr:from>
    <xdr:to>
      <xdr:col>8</xdr:col>
      <xdr:colOff>351519</xdr:colOff>
      <xdr:row>51</xdr:row>
      <xdr:rowOff>102054</xdr:rowOff>
    </xdr:to>
    <xdr:graphicFrame macro="">
      <xdr:nvGraphicFramePr>
        <xdr:cNvPr id="3" name="مخطط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396875</xdr:colOff>
      <xdr:row>20</xdr:row>
      <xdr:rowOff>15875</xdr:rowOff>
    </xdr:from>
    <xdr:to>
      <xdr:col>4</xdr:col>
      <xdr:colOff>1000125</xdr:colOff>
      <xdr:row>35</xdr:row>
      <xdr:rowOff>125412</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349250</xdr:colOff>
      <xdr:row>19</xdr:row>
      <xdr:rowOff>79375</xdr:rowOff>
    </xdr:from>
    <xdr:to>
      <xdr:col>5</xdr:col>
      <xdr:colOff>1063625</xdr:colOff>
      <xdr:row>28</xdr:row>
      <xdr:rowOff>46038</xdr:rowOff>
    </xdr:to>
    <xdr:graphicFrame macro="">
      <xdr:nvGraphicFramePr>
        <xdr:cNvPr id="6"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xdr:col>
      <xdr:colOff>984250</xdr:colOff>
      <xdr:row>23</xdr:row>
      <xdr:rowOff>15875</xdr:rowOff>
    </xdr:from>
    <xdr:to>
      <xdr:col>10</xdr:col>
      <xdr:colOff>238125</xdr:colOff>
      <xdr:row>39</xdr:row>
      <xdr:rowOff>76201</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xdr:col>
      <xdr:colOff>444500</xdr:colOff>
      <xdr:row>21</xdr:row>
      <xdr:rowOff>79375</xdr:rowOff>
    </xdr:from>
    <xdr:to>
      <xdr:col>9</xdr:col>
      <xdr:colOff>714375</xdr:colOff>
      <xdr:row>38</xdr:row>
      <xdr:rowOff>76200</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137584</xdr:colOff>
      <xdr:row>30</xdr:row>
      <xdr:rowOff>0</xdr:rowOff>
    </xdr:from>
    <xdr:to>
      <xdr:col>4</xdr:col>
      <xdr:colOff>1121833</xdr:colOff>
      <xdr:row>44</xdr:row>
      <xdr:rowOff>84667</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397746</xdr:colOff>
      <xdr:row>29</xdr:row>
      <xdr:rowOff>73270</xdr:rowOff>
    </xdr:from>
    <xdr:to>
      <xdr:col>6</xdr:col>
      <xdr:colOff>837363</xdr:colOff>
      <xdr:row>45</xdr:row>
      <xdr:rowOff>31750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نسق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249977111117893"/>
  </sheetPr>
  <dimension ref="A1:I16"/>
  <sheetViews>
    <sheetView rightToLeft="1" view="pageBreakPreview" zoomScale="95" zoomScaleSheetLayoutView="95" workbookViewId="0">
      <selection sqref="A1:F15"/>
    </sheetView>
  </sheetViews>
  <sheetFormatPr defaultColWidth="9" defaultRowHeight="15" x14ac:dyDescent="0.25"/>
  <cols>
    <col min="1" max="1" width="10.375" style="12" customWidth="1"/>
    <col min="2" max="2" width="11.25" style="12" customWidth="1"/>
    <col min="3" max="3" width="17.125" style="12" customWidth="1"/>
    <col min="4" max="4" width="32.625" style="12" customWidth="1"/>
    <col min="5" max="5" width="27.375" style="12" customWidth="1"/>
    <col min="6" max="6" width="46" style="12" customWidth="1"/>
    <col min="7" max="16384" width="9" style="12"/>
  </cols>
  <sheetData>
    <row r="1" spans="1:9" ht="31.5" customHeight="1" x14ac:dyDescent="0.25">
      <c r="A1" s="540" t="s">
        <v>510</v>
      </c>
      <c r="B1" s="540"/>
      <c r="C1" s="540"/>
      <c r="D1" s="540"/>
      <c r="E1" s="540"/>
      <c r="F1" s="540"/>
    </row>
    <row r="2" spans="1:9" ht="35.25" customHeight="1" x14ac:dyDescent="0.25">
      <c r="A2" s="540" t="s">
        <v>511</v>
      </c>
      <c r="B2" s="540"/>
      <c r="C2" s="540"/>
      <c r="D2" s="540"/>
      <c r="E2" s="540"/>
      <c r="F2" s="540"/>
    </row>
    <row r="3" spans="1:9" ht="33" customHeight="1" thickBot="1" x14ac:dyDescent="0.3">
      <c r="A3" s="544" t="s">
        <v>297</v>
      </c>
      <c r="B3" s="544"/>
      <c r="C3" s="60"/>
      <c r="D3" s="60"/>
      <c r="E3" s="60"/>
      <c r="F3" s="285" t="s">
        <v>295</v>
      </c>
    </row>
    <row r="4" spans="1:9" ht="45.75" customHeight="1" x14ac:dyDescent="0.25">
      <c r="A4" s="542" t="s">
        <v>624</v>
      </c>
      <c r="B4" s="542"/>
      <c r="C4" s="91" t="s">
        <v>406</v>
      </c>
      <c r="D4" s="92" t="s">
        <v>481</v>
      </c>
      <c r="E4" s="233" t="s">
        <v>407</v>
      </c>
      <c r="F4" s="233" t="s">
        <v>409</v>
      </c>
    </row>
    <row r="5" spans="1:9" ht="66.75" customHeight="1" thickBot="1" x14ac:dyDescent="0.3">
      <c r="A5" s="543"/>
      <c r="B5" s="543"/>
      <c r="C5" s="286" t="s">
        <v>489</v>
      </c>
      <c r="D5" s="287" t="s">
        <v>482</v>
      </c>
      <c r="E5" s="234" t="s">
        <v>408</v>
      </c>
      <c r="F5" s="234" t="s">
        <v>410</v>
      </c>
    </row>
    <row r="6" spans="1:9" ht="35.1" customHeight="1" thickTop="1" x14ac:dyDescent="0.25">
      <c r="A6" s="545">
        <v>2011</v>
      </c>
      <c r="B6" s="545"/>
      <c r="C6" s="102">
        <v>331</v>
      </c>
      <c r="D6" s="103">
        <v>2004.3</v>
      </c>
      <c r="E6" s="102">
        <v>299</v>
      </c>
      <c r="F6" s="104">
        <v>58476</v>
      </c>
    </row>
    <row r="7" spans="1:9" ht="35.1" customHeight="1" x14ac:dyDescent="0.25">
      <c r="A7" s="541">
        <v>2012</v>
      </c>
      <c r="B7" s="541"/>
      <c r="C7" s="102">
        <v>328</v>
      </c>
      <c r="D7" s="103">
        <v>2070.4</v>
      </c>
      <c r="E7" s="102">
        <v>299</v>
      </c>
      <c r="F7" s="104">
        <v>59802</v>
      </c>
    </row>
    <row r="8" spans="1:9" ht="35.1" customHeight="1" x14ac:dyDescent="0.25">
      <c r="A8" s="545">
        <v>2013</v>
      </c>
      <c r="B8" s="545"/>
      <c r="C8" s="105">
        <v>329</v>
      </c>
      <c r="D8" s="106">
        <v>2059</v>
      </c>
      <c r="E8" s="105">
        <v>299</v>
      </c>
      <c r="F8" s="107">
        <v>59834</v>
      </c>
    </row>
    <row r="9" spans="1:9" ht="35.1" customHeight="1" x14ac:dyDescent="0.25">
      <c r="A9" s="541">
        <v>2014</v>
      </c>
      <c r="B9" s="541"/>
      <c r="C9" s="102">
        <v>323</v>
      </c>
      <c r="D9" s="103">
        <v>2172.4</v>
      </c>
      <c r="E9" s="102">
        <v>299</v>
      </c>
      <c r="F9" s="104">
        <v>60054</v>
      </c>
    </row>
    <row r="10" spans="1:9" ht="35.1" customHeight="1" x14ac:dyDescent="0.25">
      <c r="A10" s="541">
        <v>2015</v>
      </c>
      <c r="B10" s="541"/>
      <c r="C10" s="102">
        <v>321</v>
      </c>
      <c r="D10" s="103">
        <v>2179.4</v>
      </c>
      <c r="E10" s="102">
        <v>299</v>
      </c>
      <c r="F10" s="104">
        <v>50961</v>
      </c>
    </row>
    <row r="11" spans="1:9" ht="35.1" customHeight="1" thickBot="1" x14ac:dyDescent="0.3">
      <c r="A11" s="552">
        <v>2016</v>
      </c>
      <c r="B11" s="553"/>
      <c r="C11" s="231">
        <v>264</v>
      </c>
      <c r="D11" s="232">
        <v>1984.4</v>
      </c>
      <c r="E11" s="231">
        <v>295</v>
      </c>
      <c r="F11" s="99">
        <v>46863</v>
      </c>
    </row>
    <row r="12" spans="1:9" ht="35.1" customHeight="1" thickBot="1" x14ac:dyDescent="0.3">
      <c r="A12" s="546" t="s">
        <v>509</v>
      </c>
      <c r="B12" s="546"/>
      <c r="C12" s="108">
        <v>-17.8</v>
      </c>
      <c r="D12" s="108">
        <v>-8.9</v>
      </c>
      <c r="E12" s="108">
        <v>-1.3</v>
      </c>
      <c r="F12" s="108">
        <v>-8</v>
      </c>
    </row>
    <row r="13" spans="1:9" ht="31.5" customHeight="1" x14ac:dyDescent="0.25">
      <c r="A13" s="548" t="s">
        <v>601</v>
      </c>
      <c r="B13" s="548"/>
      <c r="C13" s="548"/>
      <c r="D13" s="548"/>
      <c r="E13" s="550" t="s">
        <v>658</v>
      </c>
      <c r="F13" s="550"/>
    </row>
    <row r="14" spans="1:9" ht="23.25" customHeight="1" x14ac:dyDescent="0.25">
      <c r="A14" s="549"/>
      <c r="B14" s="549"/>
      <c r="C14" s="549"/>
      <c r="D14" s="549"/>
      <c r="E14" s="551"/>
      <c r="F14" s="551"/>
    </row>
    <row r="15" spans="1:9" ht="18.75" customHeight="1" x14ac:dyDescent="0.25">
      <c r="A15" s="547" t="s">
        <v>602</v>
      </c>
      <c r="B15" s="547"/>
      <c r="C15" s="547"/>
      <c r="D15" s="547"/>
      <c r="E15" s="235"/>
      <c r="F15" s="71" t="s">
        <v>36</v>
      </c>
      <c r="G15" s="17"/>
      <c r="H15" s="539"/>
      <c r="I15" s="539"/>
    </row>
    <row r="16" spans="1:9" x14ac:dyDescent="0.25">
      <c r="A16" s="18"/>
      <c r="B16" s="19"/>
      <c r="C16" s="19"/>
      <c r="D16" s="19"/>
      <c r="E16" s="19"/>
      <c r="F16" s="19"/>
    </row>
  </sheetData>
  <mergeCells count="15">
    <mergeCell ref="H15:I15"/>
    <mergeCell ref="A2:F2"/>
    <mergeCell ref="A1:F1"/>
    <mergeCell ref="A9:B9"/>
    <mergeCell ref="A4:B5"/>
    <mergeCell ref="A3:B3"/>
    <mergeCell ref="A10:B10"/>
    <mergeCell ref="A6:B6"/>
    <mergeCell ref="A7:B7"/>
    <mergeCell ref="A8:B8"/>
    <mergeCell ref="A12:B12"/>
    <mergeCell ref="A15:D15"/>
    <mergeCell ref="A13:D14"/>
    <mergeCell ref="E13:F14"/>
    <mergeCell ref="A11:B11"/>
  </mergeCells>
  <printOptions horizontalCentered="1"/>
  <pageMargins left="0.23622047244094491" right="0.23622047244094491" top="0.86614173228346458" bottom="1.2598425196850394" header="0.31496062992125984" footer="0.31496062992125984"/>
  <pageSetup paperSize="9" scale="85" orientation="landscape" verticalDpi="1200" r:id="rId1"/>
  <headerFooter>
    <oddFooter>&amp;C&amp;14 5</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249977111117893"/>
  </sheetPr>
  <dimension ref="A1:X39"/>
  <sheetViews>
    <sheetView rightToLeft="1" view="pageBreakPreview" zoomScale="60" workbookViewId="0">
      <selection activeCell="A2" sqref="A2:J17"/>
    </sheetView>
  </sheetViews>
  <sheetFormatPr defaultColWidth="9" defaultRowHeight="15" x14ac:dyDescent="0.25"/>
  <cols>
    <col min="1" max="1" width="13.75" style="12" customWidth="1"/>
    <col min="2" max="2" width="14.125" style="12" customWidth="1"/>
    <col min="3" max="3" width="15.625" style="12" customWidth="1"/>
    <col min="4" max="4" width="10.25" style="12" customWidth="1"/>
    <col min="5" max="5" width="16" style="12" customWidth="1"/>
    <col min="6" max="6" width="12.375" style="12" customWidth="1"/>
    <col min="7" max="7" width="15.625" style="12" customWidth="1"/>
    <col min="8" max="8" width="13" style="12" customWidth="1"/>
    <col min="9" max="9" width="14.375" style="12" customWidth="1"/>
    <col min="10" max="10" width="23.25" style="12" customWidth="1"/>
    <col min="11" max="11" width="11.875" style="12" customWidth="1"/>
    <col min="12" max="12" width="9" style="12"/>
    <col min="13" max="15" width="9" style="12" customWidth="1"/>
    <col min="16" max="24" width="9" style="12"/>
    <col min="25" max="25" width="9" style="12" customWidth="1"/>
    <col min="26" max="16384" width="9" style="12"/>
  </cols>
  <sheetData>
    <row r="1" spans="1:24" ht="2.25" customHeight="1" x14ac:dyDescent="0.25"/>
    <row r="2" spans="1:24" ht="24" customHeight="1" x14ac:dyDescent="0.25">
      <c r="A2" s="613" t="s">
        <v>532</v>
      </c>
      <c r="B2" s="613"/>
      <c r="C2" s="613"/>
      <c r="D2" s="613"/>
      <c r="E2" s="613"/>
      <c r="F2" s="613"/>
      <c r="G2" s="613"/>
      <c r="H2" s="613"/>
      <c r="I2" s="613"/>
      <c r="J2" s="613"/>
      <c r="K2" s="62"/>
    </row>
    <row r="3" spans="1:24" ht="22.5" customHeight="1" x14ac:dyDescent="0.25">
      <c r="A3" s="613" t="s">
        <v>533</v>
      </c>
      <c r="B3" s="613"/>
      <c r="C3" s="613"/>
      <c r="D3" s="613"/>
      <c r="E3" s="613"/>
      <c r="F3" s="613"/>
      <c r="G3" s="613"/>
      <c r="H3" s="613"/>
      <c r="I3" s="613"/>
      <c r="J3" s="613"/>
      <c r="K3" s="28"/>
      <c r="N3" s="89"/>
      <c r="O3" s="89"/>
      <c r="P3" s="89"/>
      <c r="Q3" s="89"/>
      <c r="R3" s="89"/>
      <c r="S3" s="89"/>
      <c r="T3" s="89"/>
      <c r="U3" s="89"/>
      <c r="V3" s="89"/>
      <c r="W3" s="89"/>
      <c r="X3" s="89"/>
    </row>
    <row r="4" spans="1:24" ht="26.25" customHeight="1" thickBot="1" x14ac:dyDescent="0.3">
      <c r="A4" s="650" t="s">
        <v>319</v>
      </c>
      <c r="B4" s="650"/>
      <c r="C4" s="242"/>
      <c r="D4" s="242"/>
      <c r="E4" s="242"/>
      <c r="F4" s="242"/>
      <c r="G4" s="242"/>
      <c r="H4" s="242"/>
      <c r="I4" s="242"/>
      <c r="J4" s="10" t="s">
        <v>88</v>
      </c>
      <c r="K4" s="62"/>
      <c r="N4" s="89"/>
      <c r="O4" s="89"/>
      <c r="P4" s="89"/>
      <c r="Q4" s="89"/>
      <c r="R4" s="89"/>
      <c r="S4" s="89"/>
      <c r="T4" s="89"/>
      <c r="U4" s="89"/>
      <c r="V4" s="89"/>
      <c r="W4" s="89"/>
      <c r="X4" s="89"/>
    </row>
    <row r="5" spans="1:24" ht="21" customHeight="1" x14ac:dyDescent="0.25">
      <c r="A5" s="709" t="s">
        <v>62</v>
      </c>
      <c r="B5" s="709" t="s">
        <v>63</v>
      </c>
      <c r="C5" s="709" t="s">
        <v>366</v>
      </c>
      <c r="D5" s="624" t="s">
        <v>455</v>
      </c>
      <c r="E5" s="734"/>
      <c r="F5" s="728" t="s">
        <v>459</v>
      </c>
      <c r="G5" s="728"/>
      <c r="H5" s="728"/>
      <c r="I5" s="709" t="s">
        <v>64</v>
      </c>
      <c r="J5" s="709" t="s">
        <v>89</v>
      </c>
      <c r="K5" s="62"/>
      <c r="N5" s="89"/>
      <c r="O5" s="89"/>
      <c r="P5" s="89"/>
      <c r="Q5" s="89"/>
      <c r="R5" s="89"/>
      <c r="S5" s="89"/>
      <c r="T5" s="89"/>
      <c r="U5" s="89"/>
      <c r="V5" s="89"/>
      <c r="W5" s="89"/>
      <c r="X5" s="89"/>
    </row>
    <row r="6" spans="1:24" ht="30.75" customHeight="1" x14ac:dyDescent="0.25">
      <c r="A6" s="635"/>
      <c r="B6" s="635"/>
      <c r="C6" s="635"/>
      <c r="D6" s="733" t="s">
        <v>456</v>
      </c>
      <c r="E6" s="733"/>
      <c r="F6" s="732" t="s">
        <v>460</v>
      </c>
      <c r="G6" s="732"/>
      <c r="H6" s="732"/>
      <c r="I6" s="635"/>
      <c r="J6" s="635"/>
      <c r="K6" s="62"/>
      <c r="N6" s="605"/>
      <c r="O6" s="605"/>
      <c r="P6" s="605"/>
      <c r="Q6" s="605"/>
      <c r="R6" s="735"/>
      <c r="S6" s="735"/>
      <c r="T6" s="735"/>
      <c r="U6" s="735"/>
      <c r="V6" s="735"/>
      <c r="W6" s="735"/>
      <c r="X6" s="655"/>
    </row>
    <row r="7" spans="1:24" ht="24.75" customHeight="1" x14ac:dyDescent="0.25">
      <c r="A7" s="635"/>
      <c r="B7" s="635"/>
      <c r="C7" s="635"/>
      <c r="D7" s="243" t="s">
        <v>66</v>
      </c>
      <c r="E7" s="243" t="s">
        <v>67</v>
      </c>
      <c r="F7" s="243" t="s">
        <v>66</v>
      </c>
      <c r="G7" s="243" t="s">
        <v>67</v>
      </c>
      <c r="H7" s="256" t="s">
        <v>90</v>
      </c>
      <c r="I7" s="635"/>
      <c r="J7" s="635"/>
      <c r="K7" s="62"/>
      <c r="N7" s="605"/>
      <c r="O7" s="605"/>
      <c r="P7" s="605"/>
      <c r="Q7" s="605"/>
      <c r="R7" s="76"/>
      <c r="S7" s="76"/>
      <c r="T7" s="76"/>
      <c r="U7" s="76"/>
      <c r="V7" s="76"/>
      <c r="W7" s="76"/>
      <c r="X7" s="655"/>
    </row>
    <row r="8" spans="1:24" ht="60.75" customHeight="1" thickBot="1" x14ac:dyDescent="0.3">
      <c r="A8" s="729"/>
      <c r="B8" s="244" t="s">
        <v>70</v>
      </c>
      <c r="C8" s="244" t="s">
        <v>396</v>
      </c>
      <c r="D8" s="244" t="s">
        <v>72</v>
      </c>
      <c r="E8" s="244" t="s">
        <v>73</v>
      </c>
      <c r="F8" s="244" t="s">
        <v>72</v>
      </c>
      <c r="G8" s="244" t="s">
        <v>73</v>
      </c>
      <c r="H8" s="244" t="s">
        <v>397</v>
      </c>
      <c r="I8" s="244" t="s">
        <v>398</v>
      </c>
      <c r="J8" s="729"/>
      <c r="K8" s="62"/>
      <c r="N8" s="605"/>
      <c r="O8" s="88"/>
      <c r="P8" s="88"/>
      <c r="Q8" s="88"/>
      <c r="R8" s="88"/>
      <c r="S8" s="88"/>
      <c r="T8" s="88"/>
      <c r="U8" s="88"/>
      <c r="V8" s="88"/>
      <c r="W8" s="88"/>
      <c r="X8" s="655"/>
    </row>
    <row r="9" spans="1:24" ht="27" customHeight="1" thickTop="1" x14ac:dyDescent="0.25">
      <c r="A9" s="257" t="s">
        <v>286</v>
      </c>
      <c r="B9" s="3">
        <v>199</v>
      </c>
      <c r="C9" s="131">
        <f>B9/B16*100</f>
        <v>4.1797941608905695</v>
      </c>
      <c r="D9" s="3">
        <v>626</v>
      </c>
      <c r="E9" s="3">
        <v>2774</v>
      </c>
      <c r="F9" s="3">
        <v>1342</v>
      </c>
      <c r="G9" s="3">
        <v>80</v>
      </c>
      <c r="H9" s="3">
        <v>651</v>
      </c>
      <c r="I9" s="3">
        <v>69</v>
      </c>
      <c r="J9" s="7" t="s">
        <v>608</v>
      </c>
      <c r="K9" s="62"/>
      <c r="N9" s="89"/>
      <c r="O9" s="89"/>
      <c r="P9" s="89"/>
      <c r="Q9" s="89"/>
      <c r="R9" s="89"/>
      <c r="S9" s="89"/>
      <c r="T9" s="89"/>
      <c r="U9" s="89"/>
      <c r="V9" s="89"/>
      <c r="W9" s="89"/>
      <c r="X9" s="89"/>
    </row>
    <row r="10" spans="1:24" ht="24.75" customHeight="1" x14ac:dyDescent="0.25">
      <c r="A10" s="254" t="s">
        <v>390</v>
      </c>
      <c r="B10" s="94">
        <v>2677</v>
      </c>
      <c r="C10" s="132">
        <f>B10/B16*100</f>
        <v>56.227683259819358</v>
      </c>
      <c r="D10" s="94">
        <v>1972</v>
      </c>
      <c r="E10" s="94">
        <v>5647</v>
      </c>
      <c r="F10" s="94">
        <v>4682</v>
      </c>
      <c r="G10" s="94">
        <v>597</v>
      </c>
      <c r="H10" s="94">
        <v>1462</v>
      </c>
      <c r="I10" s="94">
        <v>46</v>
      </c>
      <c r="J10" s="138" t="s">
        <v>77</v>
      </c>
      <c r="K10" s="62"/>
      <c r="N10" s="89"/>
      <c r="O10" s="89"/>
      <c r="P10" s="89"/>
      <c r="Q10" s="89"/>
      <c r="R10" s="89"/>
      <c r="S10" s="89"/>
      <c r="T10" s="89"/>
      <c r="U10" s="89"/>
      <c r="V10" s="89"/>
      <c r="W10" s="89"/>
      <c r="X10" s="89"/>
    </row>
    <row r="11" spans="1:24" ht="24.75" customHeight="1" x14ac:dyDescent="0.25">
      <c r="A11" s="254" t="s">
        <v>302</v>
      </c>
      <c r="B11" s="94">
        <v>10</v>
      </c>
      <c r="C11" s="132">
        <f>B11/B16*100</f>
        <v>0.21003990758244068</v>
      </c>
      <c r="D11" s="94">
        <v>73</v>
      </c>
      <c r="E11" s="94">
        <v>417</v>
      </c>
      <c r="F11" s="94">
        <v>32</v>
      </c>
      <c r="G11" s="94">
        <v>1</v>
      </c>
      <c r="H11" s="94">
        <v>0</v>
      </c>
      <c r="I11" s="94">
        <v>1</v>
      </c>
      <c r="J11" s="138" t="s">
        <v>78</v>
      </c>
      <c r="K11" s="62"/>
      <c r="N11" s="89"/>
      <c r="O11" s="89"/>
      <c r="P11" s="89"/>
      <c r="Q11" s="89"/>
      <c r="R11" s="89"/>
      <c r="S11" s="89"/>
      <c r="T11" s="89"/>
      <c r="U11" s="89"/>
      <c r="V11" s="89"/>
      <c r="W11" s="89"/>
      <c r="X11" s="89"/>
    </row>
    <row r="12" spans="1:24" ht="27" customHeight="1" x14ac:dyDescent="0.25">
      <c r="A12" s="254" t="s">
        <v>79</v>
      </c>
      <c r="B12" s="94">
        <v>1265</v>
      </c>
      <c r="C12" s="132">
        <f>B12/B16*100</f>
        <v>26.570048309178745</v>
      </c>
      <c r="D12" s="94">
        <v>383</v>
      </c>
      <c r="E12" s="94">
        <v>2945</v>
      </c>
      <c r="F12" s="94">
        <v>975</v>
      </c>
      <c r="G12" s="94">
        <v>144</v>
      </c>
      <c r="H12" s="94">
        <v>476</v>
      </c>
      <c r="I12" s="94">
        <v>49</v>
      </c>
      <c r="J12" s="138" t="s">
        <v>80</v>
      </c>
      <c r="K12" s="62"/>
      <c r="N12" s="89"/>
      <c r="O12" s="89"/>
      <c r="P12" s="89"/>
      <c r="Q12" s="89"/>
      <c r="R12" s="89"/>
      <c r="S12" s="89"/>
      <c r="T12" s="89"/>
      <c r="U12" s="89"/>
      <c r="V12" s="89"/>
      <c r="W12" s="89"/>
      <c r="X12" s="89"/>
    </row>
    <row r="13" spans="1:24" ht="27" customHeight="1" x14ac:dyDescent="0.25">
      <c r="A13" s="254" t="s">
        <v>81</v>
      </c>
      <c r="B13" s="94">
        <v>5</v>
      </c>
      <c r="C13" s="132">
        <f>B13/B16*100</f>
        <v>0.10501995379122034</v>
      </c>
      <c r="D13" s="94">
        <v>81</v>
      </c>
      <c r="E13" s="94">
        <v>19</v>
      </c>
      <c r="F13" s="94">
        <v>97</v>
      </c>
      <c r="G13" s="94">
        <v>7</v>
      </c>
      <c r="H13" s="94">
        <v>5</v>
      </c>
      <c r="I13" s="94">
        <v>0</v>
      </c>
      <c r="J13" s="138" t="s">
        <v>82</v>
      </c>
      <c r="K13" s="62"/>
      <c r="N13" s="89"/>
      <c r="O13" s="89"/>
      <c r="P13" s="89"/>
      <c r="Q13" s="89"/>
      <c r="R13" s="89"/>
      <c r="S13" s="89"/>
      <c r="T13" s="89"/>
      <c r="U13" s="89"/>
      <c r="V13" s="89"/>
      <c r="W13" s="89"/>
      <c r="X13" s="89"/>
    </row>
    <row r="14" spans="1:24" ht="18.75" customHeight="1" x14ac:dyDescent="0.25">
      <c r="A14" s="254" t="s">
        <v>83</v>
      </c>
      <c r="B14" s="94">
        <v>267</v>
      </c>
      <c r="C14" s="132">
        <f>B14/B16*100</f>
        <v>5.6080655324511657</v>
      </c>
      <c r="D14" s="94">
        <v>176</v>
      </c>
      <c r="E14" s="94">
        <v>292</v>
      </c>
      <c r="F14" s="94">
        <v>257</v>
      </c>
      <c r="G14" s="94">
        <v>25</v>
      </c>
      <c r="H14" s="94">
        <v>61</v>
      </c>
      <c r="I14" s="94">
        <v>0</v>
      </c>
      <c r="J14" s="138" t="s">
        <v>84</v>
      </c>
      <c r="K14" s="62"/>
      <c r="N14" s="89"/>
      <c r="O14" s="89"/>
      <c r="P14" s="89"/>
      <c r="Q14" s="89"/>
      <c r="R14" s="89"/>
      <c r="S14" s="89"/>
      <c r="T14" s="89"/>
      <c r="U14" s="89"/>
      <c r="V14" s="89"/>
      <c r="W14" s="89"/>
      <c r="X14" s="89"/>
    </row>
    <row r="15" spans="1:24" ht="27" customHeight="1" thickBot="1" x14ac:dyDescent="0.3">
      <c r="A15" s="125" t="s">
        <v>85</v>
      </c>
      <c r="B15" s="96">
        <v>338</v>
      </c>
      <c r="C15" s="133">
        <f>B15/B16*100</f>
        <v>7.0993488762864949</v>
      </c>
      <c r="D15" s="96">
        <v>960</v>
      </c>
      <c r="E15" s="96">
        <v>5684</v>
      </c>
      <c r="F15" s="96">
        <v>2440</v>
      </c>
      <c r="G15" s="96">
        <v>923</v>
      </c>
      <c r="H15" s="96">
        <v>286</v>
      </c>
      <c r="I15" s="96">
        <v>37</v>
      </c>
      <c r="J15" s="139" t="s">
        <v>86</v>
      </c>
      <c r="K15" s="62"/>
    </row>
    <row r="16" spans="1:24" ht="27" customHeight="1" thickBot="1" x14ac:dyDescent="0.3">
      <c r="A16" s="123" t="s">
        <v>31</v>
      </c>
      <c r="B16" s="98">
        <f t="shared" ref="B16:I16" si="0">SUM(B9:B15)</f>
        <v>4761</v>
      </c>
      <c r="C16" s="134">
        <f t="shared" si="0"/>
        <v>99.999999999999986</v>
      </c>
      <c r="D16" s="98">
        <f t="shared" si="0"/>
        <v>4271</v>
      </c>
      <c r="E16" s="98">
        <f t="shared" si="0"/>
        <v>17778</v>
      </c>
      <c r="F16" s="98">
        <f t="shared" si="0"/>
        <v>9825</v>
      </c>
      <c r="G16" s="98">
        <f t="shared" si="0"/>
        <v>1777</v>
      </c>
      <c r="H16" s="98">
        <f t="shared" si="0"/>
        <v>2941</v>
      </c>
      <c r="I16" s="98">
        <f t="shared" si="0"/>
        <v>202</v>
      </c>
      <c r="J16" s="140" t="s">
        <v>32</v>
      </c>
      <c r="K16" s="62"/>
    </row>
    <row r="17" spans="1:11" ht="23.25" customHeight="1" x14ac:dyDescent="0.25">
      <c r="A17" s="601" t="s">
        <v>35</v>
      </c>
      <c r="B17" s="601"/>
      <c r="C17" s="601"/>
      <c r="D17" s="601"/>
      <c r="E17" s="235"/>
      <c r="F17" s="5"/>
      <c r="G17" s="5"/>
      <c r="H17" s="5"/>
      <c r="I17" s="597" t="s">
        <v>91</v>
      </c>
      <c r="J17" s="597"/>
      <c r="K17" s="5"/>
    </row>
    <row r="18" spans="1:11" ht="3.75" hidden="1" customHeight="1" x14ac:dyDescent="0.25">
      <c r="A18" s="235"/>
      <c r="B18" s="235"/>
      <c r="C18" s="235"/>
      <c r="D18" s="235"/>
      <c r="E18" s="235"/>
      <c r="F18" s="5"/>
      <c r="G18" s="5"/>
      <c r="H18" s="5"/>
      <c r="I18" s="5"/>
      <c r="J18" s="4"/>
      <c r="K18" s="5"/>
    </row>
    <row r="19" spans="1:11" ht="21.75" customHeight="1" x14ac:dyDescent="0.25">
      <c r="A19" s="564" t="s">
        <v>318</v>
      </c>
      <c r="B19" s="564"/>
      <c r="C19" s="5"/>
      <c r="D19" s="5"/>
      <c r="E19" s="5"/>
      <c r="F19" s="5"/>
      <c r="G19" s="5"/>
      <c r="H19" s="5"/>
      <c r="I19" s="5"/>
      <c r="J19" s="288" t="s">
        <v>287</v>
      </c>
      <c r="K19" s="3"/>
    </row>
    <row r="20" spans="1:11" ht="23.25" customHeight="1" x14ac:dyDescent="0.25">
      <c r="A20" s="655" t="s">
        <v>534</v>
      </c>
      <c r="B20" s="655"/>
      <c r="C20" s="655"/>
      <c r="D20" s="655"/>
      <c r="E20" s="655"/>
      <c r="F20" s="655"/>
      <c r="G20" s="655"/>
      <c r="H20" s="655"/>
      <c r="I20" s="655"/>
      <c r="J20" s="655"/>
      <c r="K20" s="655"/>
    </row>
    <row r="21" spans="1:11" ht="17.25" customHeight="1" x14ac:dyDescent="0.25">
      <c r="A21" s="655" t="s">
        <v>535</v>
      </c>
      <c r="B21" s="655"/>
      <c r="C21" s="655"/>
      <c r="D21" s="655"/>
      <c r="E21" s="655"/>
      <c r="F21" s="655"/>
      <c r="G21" s="655"/>
      <c r="H21" s="655"/>
      <c r="I21" s="655"/>
      <c r="J21" s="655"/>
      <c r="K21" s="655"/>
    </row>
    <row r="22" spans="1:11" x14ac:dyDescent="0.25">
      <c r="A22" s="20"/>
      <c r="B22" s="20"/>
      <c r="C22" s="20"/>
      <c r="D22" s="20"/>
      <c r="E22" s="20"/>
      <c r="F22" s="20"/>
      <c r="G22" s="20"/>
      <c r="H22" s="20"/>
      <c r="I22" s="20"/>
      <c r="J22" s="20"/>
      <c r="K22" s="20"/>
    </row>
    <row r="23" spans="1:11" x14ac:dyDescent="0.25">
      <c r="A23" s="20"/>
      <c r="B23" s="20"/>
      <c r="C23" s="20"/>
      <c r="D23" s="20"/>
      <c r="E23" s="20"/>
      <c r="F23" s="20"/>
      <c r="G23" s="20"/>
      <c r="H23" s="20"/>
      <c r="I23" s="20"/>
      <c r="J23" s="20"/>
      <c r="K23" s="20"/>
    </row>
    <row r="24" spans="1:11" x14ac:dyDescent="0.25">
      <c r="A24" s="20"/>
      <c r="B24" s="20"/>
      <c r="C24" s="20"/>
      <c r="D24" s="20"/>
      <c r="E24" s="20"/>
      <c r="F24" s="20"/>
      <c r="G24" s="20"/>
      <c r="H24" s="20"/>
      <c r="I24" s="20"/>
      <c r="J24" s="20"/>
      <c r="K24" s="20"/>
    </row>
    <row r="25" spans="1:11" ht="9" customHeight="1" x14ac:dyDescent="0.25">
      <c r="A25" s="20"/>
      <c r="B25" s="20"/>
      <c r="C25" s="20"/>
      <c r="D25" s="20"/>
      <c r="E25" s="20"/>
      <c r="F25" s="20"/>
      <c r="G25" s="20"/>
      <c r="H25" s="20"/>
      <c r="I25" s="20"/>
      <c r="J25" s="20"/>
      <c r="K25" s="20"/>
    </row>
    <row r="26" spans="1:11" x14ac:dyDescent="0.25">
      <c r="A26" s="20"/>
      <c r="B26" s="20"/>
      <c r="C26" s="20"/>
      <c r="D26" s="20"/>
      <c r="E26" s="20"/>
      <c r="F26" s="20"/>
      <c r="G26" s="20"/>
      <c r="H26" s="20"/>
      <c r="I26" s="20"/>
      <c r="J26" s="20"/>
      <c r="K26" s="20"/>
    </row>
    <row r="27" spans="1:11" x14ac:dyDescent="0.25">
      <c r="A27" s="20"/>
      <c r="B27" s="20"/>
      <c r="C27" s="20"/>
      <c r="D27" s="20"/>
      <c r="E27" s="20"/>
      <c r="F27" s="20"/>
      <c r="G27" s="20"/>
      <c r="H27" s="20"/>
      <c r="I27" s="20"/>
      <c r="J27" s="20"/>
      <c r="K27" s="20"/>
    </row>
    <row r="28" spans="1:11" x14ac:dyDescent="0.25">
      <c r="A28" s="20"/>
      <c r="B28" s="20"/>
      <c r="C28" s="20"/>
      <c r="D28" s="20"/>
      <c r="E28" s="20"/>
      <c r="F28" s="20"/>
      <c r="G28" s="20"/>
      <c r="H28" s="20"/>
      <c r="I28" s="20"/>
      <c r="J28" s="20"/>
      <c r="K28" s="20"/>
    </row>
    <row r="29" spans="1:11" x14ac:dyDescent="0.25">
      <c r="A29" s="20"/>
      <c r="B29" s="20"/>
      <c r="C29" s="20"/>
      <c r="D29" s="20"/>
      <c r="E29" s="20"/>
      <c r="F29" s="20"/>
      <c r="G29" s="20"/>
      <c r="H29" s="20"/>
      <c r="I29" s="20"/>
      <c r="J29" s="20"/>
      <c r="K29" s="20"/>
    </row>
    <row r="30" spans="1:11" x14ac:dyDescent="0.25">
      <c r="A30" s="20"/>
      <c r="B30" s="20"/>
      <c r="C30" s="20"/>
      <c r="D30" s="20"/>
      <c r="E30" s="20"/>
      <c r="F30" s="20"/>
      <c r="G30" s="20"/>
      <c r="H30" s="20"/>
      <c r="I30" s="20"/>
      <c r="J30" s="20"/>
      <c r="K30" s="20"/>
    </row>
    <row r="31" spans="1:11" x14ac:dyDescent="0.25">
      <c r="A31" s="20"/>
      <c r="B31" s="20"/>
      <c r="C31" s="20"/>
      <c r="D31" s="20"/>
      <c r="E31" s="20"/>
      <c r="F31" s="20"/>
      <c r="G31" s="20"/>
      <c r="H31" s="20"/>
      <c r="I31" s="20"/>
      <c r="J31" s="20"/>
      <c r="K31" s="20"/>
    </row>
    <row r="32" spans="1:11" x14ac:dyDescent="0.25">
      <c r="A32" s="20"/>
      <c r="B32" s="20"/>
      <c r="C32" s="20"/>
      <c r="D32" s="20"/>
      <c r="E32" s="20"/>
      <c r="F32" s="20"/>
      <c r="G32" s="20"/>
      <c r="H32" s="20"/>
      <c r="I32" s="20"/>
      <c r="J32" s="20"/>
      <c r="K32" s="20"/>
    </row>
    <row r="33" spans="1:11" x14ac:dyDescent="0.25">
      <c r="A33" s="20"/>
      <c r="B33" s="20"/>
      <c r="C33" s="20"/>
      <c r="D33" s="20"/>
      <c r="E33" s="20"/>
      <c r="F33" s="20"/>
      <c r="G33" s="20"/>
      <c r="H33" s="20"/>
      <c r="I33" s="20"/>
      <c r="J33" s="20"/>
      <c r="K33" s="20"/>
    </row>
    <row r="34" spans="1:11" x14ac:dyDescent="0.25">
      <c r="A34" s="20"/>
      <c r="B34" s="20"/>
      <c r="C34" s="20"/>
      <c r="D34" s="20"/>
      <c r="E34" s="20"/>
      <c r="F34" s="20"/>
      <c r="G34" s="20"/>
      <c r="H34" s="20"/>
      <c r="I34" s="20"/>
      <c r="J34" s="20"/>
      <c r="K34" s="20"/>
    </row>
    <row r="35" spans="1:11" x14ac:dyDescent="0.25">
      <c r="A35" s="20"/>
      <c r="B35" s="20"/>
      <c r="C35" s="20"/>
      <c r="D35" s="20"/>
      <c r="E35" s="20"/>
      <c r="F35" s="20"/>
      <c r="G35" s="20"/>
      <c r="H35" s="20"/>
      <c r="I35" s="20"/>
      <c r="J35" s="20"/>
      <c r="K35" s="20"/>
    </row>
    <row r="36" spans="1:11" x14ac:dyDescent="0.25">
      <c r="A36" s="20"/>
      <c r="B36" s="20"/>
      <c r="C36" s="20"/>
      <c r="D36" s="20"/>
      <c r="E36" s="20"/>
      <c r="F36" s="20"/>
      <c r="G36" s="20"/>
      <c r="H36" s="20"/>
      <c r="I36" s="20"/>
      <c r="J36" s="20"/>
      <c r="K36" s="20"/>
    </row>
    <row r="37" spans="1:11" x14ac:dyDescent="0.25">
      <c r="A37" s="20"/>
      <c r="B37" s="20"/>
      <c r="C37" s="20"/>
      <c r="D37" s="20"/>
      <c r="E37" s="20"/>
      <c r="F37" s="20"/>
      <c r="G37" s="20"/>
      <c r="H37" s="20"/>
      <c r="I37" s="20"/>
      <c r="J37" s="20"/>
      <c r="K37" s="20"/>
    </row>
    <row r="38" spans="1:11" x14ac:dyDescent="0.25">
      <c r="A38" s="20"/>
      <c r="B38" s="20"/>
      <c r="C38" s="20"/>
      <c r="D38" s="20"/>
      <c r="E38" s="20"/>
      <c r="F38" s="20"/>
      <c r="G38" s="20"/>
      <c r="H38" s="20"/>
      <c r="I38" s="20"/>
      <c r="J38" s="20"/>
      <c r="K38" s="20"/>
    </row>
    <row r="39" spans="1:11" x14ac:dyDescent="0.25">
      <c r="A39" s="20"/>
      <c r="B39" s="20"/>
      <c r="C39" s="20"/>
      <c r="D39" s="20"/>
      <c r="E39" s="20"/>
      <c r="F39" s="20"/>
      <c r="G39" s="20"/>
      <c r="H39" s="20"/>
      <c r="I39" s="20"/>
      <c r="J39" s="20"/>
      <c r="K39" s="20"/>
    </row>
  </sheetData>
  <mergeCells count="25">
    <mergeCell ref="J5:J8"/>
    <mergeCell ref="T6:U6"/>
    <mergeCell ref="V6:W6"/>
    <mergeCell ref="X6:X8"/>
    <mergeCell ref="N6:N8"/>
    <mergeCell ref="O6:O7"/>
    <mergeCell ref="P6:P7"/>
    <mergeCell ref="Q6:Q7"/>
    <mergeCell ref="R6:S6"/>
    <mergeCell ref="A3:J3"/>
    <mergeCell ref="A20:K20"/>
    <mergeCell ref="A21:K21"/>
    <mergeCell ref="A2:J2"/>
    <mergeCell ref="F6:H6"/>
    <mergeCell ref="A17:D17"/>
    <mergeCell ref="A4:B4"/>
    <mergeCell ref="A19:B19"/>
    <mergeCell ref="I17:J17"/>
    <mergeCell ref="D6:E6"/>
    <mergeCell ref="D5:E5"/>
    <mergeCell ref="F5:H5"/>
    <mergeCell ref="A5:A8"/>
    <mergeCell ref="B5:B7"/>
    <mergeCell ref="C5:C7"/>
    <mergeCell ref="I5:I7"/>
  </mergeCells>
  <printOptions horizontalCentered="1"/>
  <pageMargins left="0.23622047244094491" right="0.23622047244094491" top="0.55118110236220474" bottom="0.39370078740157483" header="0.31496062992125984" footer="0.27559055118110237"/>
  <pageSetup paperSize="9" scale="71" orientation="landscape" r:id="rId1"/>
  <headerFooter>
    <oddFooter>&amp;C21</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249977111117893"/>
  </sheetPr>
  <dimension ref="A2:F28"/>
  <sheetViews>
    <sheetView rightToLeft="1" view="pageBreakPreview" zoomScale="60" zoomScaleNormal="70" workbookViewId="0">
      <selection activeCell="A2" sqref="A2:E28"/>
    </sheetView>
  </sheetViews>
  <sheetFormatPr defaultColWidth="9" defaultRowHeight="15" x14ac:dyDescent="0.25"/>
  <cols>
    <col min="1" max="1" width="23.25" style="12" customWidth="1"/>
    <col min="2" max="2" width="13" style="12" customWidth="1"/>
    <col min="3" max="3" width="13.625" style="12" customWidth="1"/>
    <col min="4" max="4" width="13.25" style="12" customWidth="1"/>
    <col min="5" max="5" width="32.625" style="12" customWidth="1"/>
    <col min="6" max="16384" width="9" style="12"/>
  </cols>
  <sheetData>
    <row r="2" spans="1:6" ht="27" customHeight="1" x14ac:dyDescent="0.25">
      <c r="A2" s="557" t="s">
        <v>536</v>
      </c>
      <c r="B2" s="557"/>
      <c r="C2" s="557"/>
      <c r="D2" s="557"/>
      <c r="E2" s="557"/>
    </row>
    <row r="3" spans="1:6" ht="24" customHeight="1" x14ac:dyDescent="0.25">
      <c r="A3" s="557" t="s">
        <v>537</v>
      </c>
      <c r="B3" s="557"/>
      <c r="C3" s="557"/>
      <c r="D3" s="557"/>
      <c r="E3" s="557"/>
    </row>
    <row r="4" spans="1:6" ht="25.5" customHeight="1" thickBot="1" x14ac:dyDescent="0.3">
      <c r="A4" s="242" t="s">
        <v>320</v>
      </c>
      <c r="B4" s="242"/>
      <c r="C4" s="242"/>
      <c r="D4" s="242"/>
      <c r="E4" s="10" t="s">
        <v>92</v>
      </c>
    </row>
    <row r="5" spans="1:6" x14ac:dyDescent="0.25">
      <c r="A5" s="709" t="s">
        <v>1</v>
      </c>
      <c r="B5" s="709" t="s">
        <v>93</v>
      </c>
      <c r="C5" s="709" t="s">
        <v>94</v>
      </c>
      <c r="D5" s="709" t="s">
        <v>95</v>
      </c>
      <c r="E5" s="709" t="s">
        <v>2</v>
      </c>
    </row>
    <row r="6" spans="1:6" x14ac:dyDescent="0.25">
      <c r="A6" s="605"/>
      <c r="B6" s="605"/>
      <c r="C6" s="605"/>
      <c r="D6" s="605"/>
      <c r="E6" s="605"/>
    </row>
    <row r="7" spans="1:6" ht="51" customHeight="1" thickBot="1" x14ac:dyDescent="0.3">
      <c r="A7" s="606"/>
      <c r="B7" s="289" t="s">
        <v>96</v>
      </c>
      <c r="C7" s="289" t="s">
        <v>97</v>
      </c>
      <c r="D7" s="289" t="s">
        <v>32</v>
      </c>
      <c r="E7" s="606"/>
    </row>
    <row r="8" spans="1:6" ht="27" customHeight="1" thickTop="1" x14ac:dyDescent="0.25">
      <c r="A8" s="135" t="s">
        <v>3</v>
      </c>
      <c r="B8" s="93">
        <v>58</v>
      </c>
      <c r="C8" s="93">
        <v>0</v>
      </c>
      <c r="D8" s="93">
        <f t="shared" ref="D8:D22" si="0">SUM(B8:C8)</f>
        <v>58</v>
      </c>
      <c r="E8" s="7" t="s">
        <v>4</v>
      </c>
    </row>
    <row r="9" spans="1:6" ht="27" customHeight="1" x14ac:dyDescent="0.25">
      <c r="A9" s="254" t="s">
        <v>5</v>
      </c>
      <c r="B9" s="95">
        <v>128</v>
      </c>
      <c r="C9" s="95">
        <v>3430</v>
      </c>
      <c r="D9" s="95">
        <f t="shared" si="0"/>
        <v>3558</v>
      </c>
      <c r="E9" s="138" t="s">
        <v>6</v>
      </c>
    </row>
    <row r="10" spans="1:6" ht="27" customHeight="1" x14ac:dyDescent="0.25">
      <c r="A10" s="136" t="s">
        <v>7</v>
      </c>
      <c r="B10" s="95">
        <v>221</v>
      </c>
      <c r="C10" s="95">
        <v>4558</v>
      </c>
      <c r="D10" s="95">
        <f t="shared" si="0"/>
        <v>4779</v>
      </c>
      <c r="E10" s="138" t="s">
        <v>8</v>
      </c>
    </row>
    <row r="11" spans="1:6" ht="27" customHeight="1" x14ac:dyDescent="0.25">
      <c r="A11" s="136" t="s">
        <v>9</v>
      </c>
      <c r="B11" s="95">
        <v>0</v>
      </c>
      <c r="C11" s="95">
        <v>0</v>
      </c>
      <c r="D11" s="95">
        <f t="shared" si="0"/>
        <v>0</v>
      </c>
      <c r="E11" s="138" t="s">
        <v>377</v>
      </c>
    </row>
    <row r="12" spans="1:6" ht="27" customHeight="1" x14ac:dyDescent="0.25">
      <c r="A12" s="254" t="s">
        <v>10</v>
      </c>
      <c r="B12" s="95">
        <v>4140</v>
      </c>
      <c r="C12" s="95">
        <v>129621</v>
      </c>
      <c r="D12" s="95">
        <f t="shared" si="0"/>
        <v>133761</v>
      </c>
      <c r="E12" s="138" t="s">
        <v>11</v>
      </c>
      <c r="F12" s="176"/>
    </row>
    <row r="13" spans="1:6" ht="32.25" customHeight="1" x14ac:dyDescent="0.25">
      <c r="A13" s="254" t="s">
        <v>12</v>
      </c>
      <c r="B13" s="95">
        <v>505</v>
      </c>
      <c r="C13" s="95">
        <v>7759</v>
      </c>
      <c r="D13" s="95">
        <f t="shared" si="0"/>
        <v>8264</v>
      </c>
      <c r="E13" s="138" t="s">
        <v>13</v>
      </c>
      <c r="F13" s="176"/>
    </row>
    <row r="14" spans="1:6" ht="18.75" customHeight="1" x14ac:dyDescent="0.25">
      <c r="A14" s="254" t="s">
        <v>14</v>
      </c>
      <c r="B14" s="95">
        <v>233</v>
      </c>
      <c r="C14" s="95">
        <v>4171</v>
      </c>
      <c r="D14" s="95">
        <f t="shared" si="0"/>
        <v>4404</v>
      </c>
      <c r="E14" s="138" t="s">
        <v>15</v>
      </c>
    </row>
    <row r="15" spans="1:6" ht="27" customHeight="1" x14ac:dyDescent="0.25">
      <c r="A15" s="254" t="s">
        <v>16</v>
      </c>
      <c r="B15" s="95">
        <v>120</v>
      </c>
      <c r="C15" s="95">
        <v>3720</v>
      </c>
      <c r="D15" s="95">
        <f t="shared" si="0"/>
        <v>3840</v>
      </c>
      <c r="E15" s="138" t="s">
        <v>17</v>
      </c>
    </row>
    <row r="16" spans="1:6" ht="27" customHeight="1" x14ac:dyDescent="0.25">
      <c r="A16" s="136" t="s">
        <v>18</v>
      </c>
      <c r="B16" s="95">
        <v>36</v>
      </c>
      <c r="C16" s="95">
        <v>0</v>
      </c>
      <c r="D16" s="95">
        <f t="shared" si="0"/>
        <v>36</v>
      </c>
      <c r="E16" s="138" t="s">
        <v>19</v>
      </c>
    </row>
    <row r="17" spans="1:6" ht="27" customHeight="1" x14ac:dyDescent="0.25">
      <c r="A17" s="254" t="s">
        <v>20</v>
      </c>
      <c r="B17" s="95">
        <v>385</v>
      </c>
      <c r="C17" s="95">
        <v>2665</v>
      </c>
      <c r="D17" s="95">
        <f t="shared" si="0"/>
        <v>3050</v>
      </c>
      <c r="E17" s="138" t="s">
        <v>21</v>
      </c>
    </row>
    <row r="18" spans="1:6" ht="27" customHeight="1" x14ac:dyDescent="0.25">
      <c r="A18" s="254" t="s">
        <v>22</v>
      </c>
      <c r="B18" s="95">
        <v>110</v>
      </c>
      <c r="C18" s="95">
        <v>3653</v>
      </c>
      <c r="D18" s="95">
        <f t="shared" si="0"/>
        <v>3763</v>
      </c>
      <c r="E18" s="138" t="s">
        <v>378</v>
      </c>
    </row>
    <row r="19" spans="1:6" ht="27" customHeight="1" x14ac:dyDescent="0.25">
      <c r="A19" s="254" t="s">
        <v>23</v>
      </c>
      <c r="B19" s="95">
        <v>108</v>
      </c>
      <c r="C19" s="95">
        <v>2515</v>
      </c>
      <c r="D19" s="95">
        <f t="shared" si="0"/>
        <v>2623</v>
      </c>
      <c r="E19" s="138" t="s">
        <v>374</v>
      </c>
    </row>
    <row r="20" spans="1:6" ht="27" customHeight="1" x14ac:dyDescent="0.25">
      <c r="A20" s="254" t="s">
        <v>25</v>
      </c>
      <c r="B20" s="95">
        <v>148</v>
      </c>
      <c r="C20" s="95">
        <v>3918</v>
      </c>
      <c r="D20" s="95">
        <f t="shared" si="0"/>
        <v>4066</v>
      </c>
      <c r="E20" s="138" t="s">
        <v>26</v>
      </c>
    </row>
    <row r="21" spans="1:6" ht="27" customHeight="1" x14ac:dyDescent="0.25">
      <c r="A21" s="254" t="s">
        <v>27</v>
      </c>
      <c r="B21" s="95">
        <v>168</v>
      </c>
      <c r="C21" s="95">
        <v>2925</v>
      </c>
      <c r="D21" s="95">
        <f t="shared" si="0"/>
        <v>3093</v>
      </c>
      <c r="E21" s="7" t="s">
        <v>28</v>
      </c>
    </row>
    <row r="22" spans="1:6" ht="27" customHeight="1" x14ac:dyDescent="0.25">
      <c r="A22" s="254" t="s">
        <v>29</v>
      </c>
      <c r="B22" s="118">
        <v>696</v>
      </c>
      <c r="C22" s="118">
        <v>7687</v>
      </c>
      <c r="D22" s="118">
        <f t="shared" si="0"/>
        <v>8383</v>
      </c>
      <c r="E22" s="313" t="s">
        <v>30</v>
      </c>
    </row>
    <row r="23" spans="1:6" ht="27" customHeight="1" x14ac:dyDescent="0.25">
      <c r="A23" s="254" t="s">
        <v>371</v>
      </c>
      <c r="B23" s="95"/>
      <c r="C23" s="95"/>
      <c r="D23" s="120"/>
      <c r="E23" s="336" t="s">
        <v>463</v>
      </c>
      <c r="F23" s="137"/>
    </row>
    <row r="24" spans="1:6" ht="27" customHeight="1" x14ac:dyDescent="0.25">
      <c r="A24" s="254" t="s">
        <v>52</v>
      </c>
      <c r="B24" s="111">
        <v>45</v>
      </c>
      <c r="C24" s="111">
        <v>244</v>
      </c>
      <c r="D24" s="111">
        <f>SUM(B24:C24)</f>
        <v>289</v>
      </c>
      <c r="E24" s="334" t="s">
        <v>53</v>
      </c>
    </row>
    <row r="25" spans="1:6" ht="27" customHeight="1" x14ac:dyDescent="0.25">
      <c r="A25" s="254" t="s">
        <v>54</v>
      </c>
      <c r="B25" s="95">
        <v>72</v>
      </c>
      <c r="C25" s="95">
        <v>1079</v>
      </c>
      <c r="D25" s="95">
        <f>SUM(B25:C25)</f>
        <v>1151</v>
      </c>
      <c r="E25" s="138" t="s">
        <v>55</v>
      </c>
    </row>
    <row r="26" spans="1:6" ht="27" customHeight="1" thickBot="1" x14ac:dyDescent="0.3">
      <c r="A26" s="125" t="s">
        <v>56</v>
      </c>
      <c r="B26" s="97">
        <v>74</v>
      </c>
      <c r="C26" s="97">
        <v>631</v>
      </c>
      <c r="D26" s="97">
        <f>SUM(B26:C26)</f>
        <v>705</v>
      </c>
      <c r="E26" s="139" t="s">
        <v>57</v>
      </c>
    </row>
    <row r="27" spans="1:6" ht="27" customHeight="1" thickBot="1" x14ac:dyDescent="0.3">
      <c r="A27" s="123" t="s">
        <v>31</v>
      </c>
      <c r="B27" s="99">
        <f>SUM(B8:B26)</f>
        <v>7247</v>
      </c>
      <c r="C27" s="99">
        <f>SUM(C8:C26)</f>
        <v>178576</v>
      </c>
      <c r="D27" s="99">
        <f>SUM(B27:C27)</f>
        <v>185823</v>
      </c>
      <c r="E27" s="140" t="s">
        <v>32</v>
      </c>
    </row>
    <row r="28" spans="1:6" ht="22.5" customHeight="1" x14ac:dyDescent="0.25">
      <c r="A28" s="240" t="s">
        <v>35</v>
      </c>
      <c r="B28" s="240"/>
      <c r="C28" s="240"/>
      <c r="D28" s="597" t="s">
        <v>36</v>
      </c>
      <c r="E28" s="674"/>
    </row>
  </sheetData>
  <mergeCells count="8">
    <mergeCell ref="D28:E28"/>
    <mergeCell ref="A2:E2"/>
    <mergeCell ref="A5:A7"/>
    <mergeCell ref="E5:E7"/>
    <mergeCell ref="A3:E3"/>
    <mergeCell ref="B5:B6"/>
    <mergeCell ref="C5:C6"/>
    <mergeCell ref="D5:D6"/>
  </mergeCells>
  <printOptions horizontalCentered="1"/>
  <pageMargins left="0.23622047244094499" right="0.23622047244094499" top="0.74803149606299202" bottom="0.74803149606299202" header="0.31496062992126" footer="0.31496062992126"/>
  <pageSetup paperSize="9" scale="92" orientation="portrait" r:id="rId1"/>
  <headerFooter>
    <oddFooter>&amp;C22</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249977111117893"/>
  </sheetPr>
  <dimension ref="A1:F28"/>
  <sheetViews>
    <sheetView rightToLeft="1" view="pageBreakPreview" zoomScale="80" zoomScaleSheetLayoutView="80" workbookViewId="0">
      <selection activeCell="E22" sqref="E22"/>
    </sheetView>
  </sheetViews>
  <sheetFormatPr defaultColWidth="9" defaultRowHeight="15" x14ac:dyDescent="0.25"/>
  <cols>
    <col min="1" max="1" width="17.25" style="12" customWidth="1"/>
    <col min="2" max="2" width="13.875" style="12" customWidth="1"/>
    <col min="3" max="3" width="14.375" style="12" customWidth="1"/>
    <col min="4" max="4" width="14.625" style="12" customWidth="1"/>
    <col min="5" max="5" width="19.375" style="12" customWidth="1"/>
    <col min="6" max="6" width="20.625" style="12" customWidth="1"/>
    <col min="7" max="16384" width="9" style="12"/>
  </cols>
  <sheetData>
    <row r="1" spans="1:6" ht="18" x14ac:dyDescent="0.25">
      <c r="A1" s="613" t="s">
        <v>538</v>
      </c>
      <c r="B1" s="613"/>
      <c r="C1" s="613"/>
      <c r="D1" s="613"/>
      <c r="E1" s="613"/>
      <c r="F1" s="613"/>
    </row>
    <row r="2" spans="1:6" ht="18" x14ac:dyDescent="0.25">
      <c r="A2" s="613" t="s">
        <v>539</v>
      </c>
      <c r="B2" s="613"/>
      <c r="C2" s="613"/>
      <c r="D2" s="613"/>
      <c r="E2" s="613"/>
      <c r="F2" s="613"/>
    </row>
    <row r="3" spans="1:6" ht="19.5" customHeight="1" x14ac:dyDescent="0.25">
      <c r="A3" s="258" t="s">
        <v>321</v>
      </c>
      <c r="B3" s="258"/>
      <c r="C3" s="258"/>
      <c r="D3" s="258"/>
      <c r="E3" s="258"/>
      <c r="F3" s="288" t="s">
        <v>98</v>
      </c>
    </row>
    <row r="4" spans="1:6" ht="30" customHeight="1" thickBot="1" x14ac:dyDescent="0.3">
      <c r="A4" s="736" t="s">
        <v>1</v>
      </c>
      <c r="B4" s="248" t="s">
        <v>93</v>
      </c>
      <c r="C4" s="248" t="s">
        <v>99</v>
      </c>
      <c r="D4" s="90" t="s">
        <v>461</v>
      </c>
      <c r="E4" s="248" t="s">
        <v>462</v>
      </c>
      <c r="F4" s="736" t="s">
        <v>2</v>
      </c>
    </row>
    <row r="5" spans="1:6" ht="33" customHeight="1" thickBot="1" x14ac:dyDescent="0.3">
      <c r="A5" s="606"/>
      <c r="B5" s="337" t="s">
        <v>72</v>
      </c>
      <c r="C5" s="337" t="s">
        <v>73</v>
      </c>
      <c r="D5" s="337" t="s">
        <v>399</v>
      </c>
      <c r="E5" s="337" t="s">
        <v>32</v>
      </c>
      <c r="F5" s="606"/>
    </row>
    <row r="6" spans="1:6" ht="30" customHeight="1" thickTop="1" x14ac:dyDescent="0.25">
      <c r="A6" s="135" t="s">
        <v>3</v>
      </c>
      <c r="B6" s="93">
        <v>5396</v>
      </c>
      <c r="C6" s="93">
        <v>10065</v>
      </c>
      <c r="D6" s="93">
        <v>2735</v>
      </c>
      <c r="E6" s="93">
        <f t="shared" ref="E6:E20" si="0">SUM(B6:D6)</f>
        <v>18196</v>
      </c>
      <c r="F6" s="7" t="s">
        <v>4</v>
      </c>
    </row>
    <row r="7" spans="1:6" ht="30" customHeight="1" x14ac:dyDescent="0.25">
      <c r="A7" s="254" t="s">
        <v>5</v>
      </c>
      <c r="B7" s="95">
        <v>11986</v>
      </c>
      <c r="C7" s="95">
        <v>3841</v>
      </c>
      <c r="D7" s="95">
        <v>3623</v>
      </c>
      <c r="E7" s="95">
        <f t="shared" si="0"/>
        <v>19450</v>
      </c>
      <c r="F7" s="138" t="s">
        <v>6</v>
      </c>
    </row>
    <row r="8" spans="1:6" ht="30" customHeight="1" x14ac:dyDescent="0.25">
      <c r="A8" s="254" t="s">
        <v>7</v>
      </c>
      <c r="B8" s="95">
        <v>13037</v>
      </c>
      <c r="C8" s="95">
        <v>2785</v>
      </c>
      <c r="D8" s="95">
        <v>4848</v>
      </c>
      <c r="E8" s="95">
        <f t="shared" si="0"/>
        <v>20670</v>
      </c>
      <c r="F8" s="138" t="s">
        <v>8</v>
      </c>
    </row>
    <row r="9" spans="1:6" ht="30" customHeight="1" x14ac:dyDescent="0.25">
      <c r="A9" s="136" t="s">
        <v>9</v>
      </c>
      <c r="B9" s="95">
        <v>7561</v>
      </c>
      <c r="C9" s="95">
        <v>1392</v>
      </c>
      <c r="D9" s="95">
        <v>2071</v>
      </c>
      <c r="E9" s="95">
        <f t="shared" si="0"/>
        <v>11024</v>
      </c>
      <c r="F9" s="138" t="s">
        <v>377</v>
      </c>
    </row>
    <row r="10" spans="1:6" ht="30" customHeight="1" x14ac:dyDescent="0.25">
      <c r="A10" s="254" t="s">
        <v>10</v>
      </c>
      <c r="B10" s="95">
        <v>68283</v>
      </c>
      <c r="C10" s="95">
        <v>81270</v>
      </c>
      <c r="D10" s="95">
        <v>122710</v>
      </c>
      <c r="E10" s="95">
        <f t="shared" si="0"/>
        <v>272263</v>
      </c>
      <c r="F10" s="138" t="s">
        <v>11</v>
      </c>
    </row>
    <row r="11" spans="1:6" ht="30" customHeight="1" x14ac:dyDescent="0.25">
      <c r="A11" s="254" t="s">
        <v>12</v>
      </c>
      <c r="B11" s="95">
        <v>12802</v>
      </c>
      <c r="C11" s="95">
        <v>3046</v>
      </c>
      <c r="D11" s="95">
        <v>7258</v>
      </c>
      <c r="E11" s="95">
        <f t="shared" si="0"/>
        <v>23106</v>
      </c>
      <c r="F11" s="138" t="s">
        <v>13</v>
      </c>
    </row>
    <row r="12" spans="1:6" ht="30" customHeight="1" x14ac:dyDescent="0.25">
      <c r="A12" s="254" t="s">
        <v>14</v>
      </c>
      <c r="B12" s="95">
        <v>16577</v>
      </c>
      <c r="C12" s="95">
        <v>2896</v>
      </c>
      <c r="D12" s="95">
        <v>4191</v>
      </c>
      <c r="E12" s="95">
        <f t="shared" si="0"/>
        <v>23664</v>
      </c>
      <c r="F12" s="138" t="s">
        <v>15</v>
      </c>
    </row>
    <row r="13" spans="1:6" ht="30" customHeight="1" x14ac:dyDescent="0.25">
      <c r="A13" s="254" t="s">
        <v>16</v>
      </c>
      <c r="B13" s="95">
        <v>8734</v>
      </c>
      <c r="C13" s="95">
        <v>1471</v>
      </c>
      <c r="D13" s="95">
        <v>4262</v>
      </c>
      <c r="E13" s="95">
        <f t="shared" si="0"/>
        <v>14467</v>
      </c>
      <c r="F13" s="138" t="s">
        <v>17</v>
      </c>
    </row>
    <row r="14" spans="1:6" ht="30" customHeight="1" x14ac:dyDescent="0.25">
      <c r="A14" s="136" t="s">
        <v>18</v>
      </c>
      <c r="B14" s="95">
        <v>5029</v>
      </c>
      <c r="C14" s="95">
        <v>1840</v>
      </c>
      <c r="D14" s="95">
        <v>2267</v>
      </c>
      <c r="E14" s="95">
        <f t="shared" si="0"/>
        <v>9136</v>
      </c>
      <c r="F14" s="138" t="s">
        <v>19</v>
      </c>
    </row>
    <row r="15" spans="1:6" ht="30" customHeight="1" x14ac:dyDescent="0.25">
      <c r="A15" s="254" t="s">
        <v>20</v>
      </c>
      <c r="B15" s="95">
        <v>12625</v>
      </c>
      <c r="C15" s="95">
        <v>3220</v>
      </c>
      <c r="D15" s="95">
        <v>3685</v>
      </c>
      <c r="E15" s="95">
        <f t="shared" si="0"/>
        <v>19530</v>
      </c>
      <c r="F15" s="138" t="s">
        <v>21</v>
      </c>
    </row>
    <row r="16" spans="1:6" ht="30" customHeight="1" x14ac:dyDescent="0.25">
      <c r="A16" s="254" t="s">
        <v>22</v>
      </c>
      <c r="B16" s="95">
        <v>8350</v>
      </c>
      <c r="C16" s="95">
        <v>3182</v>
      </c>
      <c r="D16" s="95">
        <v>3551</v>
      </c>
      <c r="E16" s="95">
        <f t="shared" si="0"/>
        <v>15083</v>
      </c>
      <c r="F16" s="138" t="s">
        <v>378</v>
      </c>
    </row>
    <row r="17" spans="1:6" ht="30" customHeight="1" x14ac:dyDescent="0.25">
      <c r="A17" s="254" t="s">
        <v>23</v>
      </c>
      <c r="B17" s="95">
        <v>6707</v>
      </c>
      <c r="C17" s="95">
        <v>1520</v>
      </c>
      <c r="D17" s="95">
        <v>2743</v>
      </c>
      <c r="E17" s="95">
        <f t="shared" si="0"/>
        <v>10970</v>
      </c>
      <c r="F17" s="138" t="s">
        <v>374</v>
      </c>
    </row>
    <row r="18" spans="1:6" ht="30" customHeight="1" x14ac:dyDescent="0.25">
      <c r="A18" s="254" t="s">
        <v>25</v>
      </c>
      <c r="B18" s="95">
        <v>11215</v>
      </c>
      <c r="C18" s="95">
        <v>2701</v>
      </c>
      <c r="D18" s="95">
        <v>4011</v>
      </c>
      <c r="E18" s="95">
        <f t="shared" si="0"/>
        <v>17927</v>
      </c>
      <c r="F18" s="138" t="s">
        <v>26</v>
      </c>
    </row>
    <row r="19" spans="1:6" ht="30" customHeight="1" x14ac:dyDescent="0.25">
      <c r="A19" s="254" t="s">
        <v>27</v>
      </c>
      <c r="B19" s="95">
        <v>16605</v>
      </c>
      <c r="C19" s="95">
        <v>2573</v>
      </c>
      <c r="D19" s="95">
        <v>3313</v>
      </c>
      <c r="E19" s="95">
        <f t="shared" si="0"/>
        <v>22491</v>
      </c>
      <c r="F19" s="7" t="s">
        <v>28</v>
      </c>
    </row>
    <row r="20" spans="1:6" ht="30" customHeight="1" x14ac:dyDescent="0.25">
      <c r="A20" s="254" t="s">
        <v>29</v>
      </c>
      <c r="B20" s="95">
        <v>22096</v>
      </c>
      <c r="C20" s="95">
        <v>11204</v>
      </c>
      <c r="D20" s="95">
        <v>7200</v>
      </c>
      <c r="E20" s="95">
        <f t="shared" si="0"/>
        <v>40500</v>
      </c>
      <c r="F20" s="138" t="s">
        <v>30</v>
      </c>
    </row>
    <row r="21" spans="1:6" ht="30" customHeight="1" x14ac:dyDescent="0.25">
      <c r="A21" s="254" t="s">
        <v>371</v>
      </c>
      <c r="B21" s="95"/>
      <c r="C21" s="95"/>
      <c r="D21" s="95"/>
      <c r="E21" s="95"/>
      <c r="F21" s="336" t="s">
        <v>463</v>
      </c>
    </row>
    <row r="22" spans="1:6" ht="30" customHeight="1" x14ac:dyDescent="0.25">
      <c r="A22" s="254" t="s">
        <v>52</v>
      </c>
      <c r="B22" s="95">
        <v>13417</v>
      </c>
      <c r="C22" s="95">
        <v>4942</v>
      </c>
      <c r="D22" s="95">
        <v>421</v>
      </c>
      <c r="E22" s="95">
        <f>SUM(B22:D22)</f>
        <v>18780</v>
      </c>
      <c r="F22" s="138" t="s">
        <v>53</v>
      </c>
    </row>
    <row r="23" spans="1:6" ht="30" customHeight="1" x14ac:dyDescent="0.25">
      <c r="A23" s="254" t="s">
        <v>54</v>
      </c>
      <c r="B23" s="95">
        <v>65209</v>
      </c>
      <c r="C23" s="95">
        <v>5266</v>
      </c>
      <c r="D23" s="95">
        <v>1342</v>
      </c>
      <c r="E23" s="95">
        <f>SUM(B23:D23)</f>
        <v>71817</v>
      </c>
      <c r="F23" s="138" t="s">
        <v>55</v>
      </c>
    </row>
    <row r="24" spans="1:6" ht="30" customHeight="1" thickBot="1" x14ac:dyDescent="0.3">
      <c r="A24" s="125" t="s">
        <v>56</v>
      </c>
      <c r="B24" s="97">
        <v>52310</v>
      </c>
      <c r="C24" s="97">
        <v>4867</v>
      </c>
      <c r="D24" s="97">
        <v>1490</v>
      </c>
      <c r="E24" s="97">
        <f>SUM(B24:D24)</f>
        <v>58667</v>
      </c>
      <c r="F24" s="139" t="s">
        <v>57</v>
      </c>
    </row>
    <row r="25" spans="1:6" ht="30" customHeight="1" thickBot="1" x14ac:dyDescent="0.3">
      <c r="A25" s="123" t="s">
        <v>31</v>
      </c>
      <c r="B25" s="99">
        <f>SUM(B6:B24)</f>
        <v>357939</v>
      </c>
      <c r="C25" s="99">
        <f>SUM(C6:C24)</f>
        <v>148081</v>
      </c>
      <c r="D25" s="99">
        <f>SUM(D6:D24)</f>
        <v>181721</v>
      </c>
      <c r="E25" s="99">
        <f>SUM(B25:D25)</f>
        <v>687741</v>
      </c>
      <c r="F25" s="140" t="s">
        <v>32</v>
      </c>
    </row>
    <row r="26" spans="1:6" ht="27.75" customHeight="1" x14ac:dyDescent="0.25">
      <c r="A26" s="601" t="s">
        <v>35</v>
      </c>
      <c r="B26" s="601"/>
      <c r="C26" s="601"/>
      <c r="D26" s="601"/>
      <c r="E26" s="597" t="s">
        <v>36</v>
      </c>
      <c r="F26" s="737"/>
    </row>
    <row r="27" spans="1:6" x14ac:dyDescent="0.25">
      <c r="A27" s="20"/>
      <c r="B27" s="20"/>
      <c r="C27" s="20"/>
      <c r="D27" s="20"/>
      <c r="E27" s="20"/>
      <c r="F27" s="20"/>
    </row>
    <row r="28" spans="1:6" x14ac:dyDescent="0.25">
      <c r="A28" s="20"/>
      <c r="B28" s="20"/>
      <c r="C28" s="20"/>
      <c r="D28" s="20"/>
      <c r="E28" s="20"/>
      <c r="F28" s="20"/>
    </row>
  </sheetData>
  <mergeCells count="6">
    <mergeCell ref="A26:D26"/>
    <mergeCell ref="A2:F2"/>
    <mergeCell ref="A1:F1"/>
    <mergeCell ref="F4:F5"/>
    <mergeCell ref="A4:A5"/>
    <mergeCell ref="E26:F26"/>
  </mergeCells>
  <printOptions horizontalCentered="1"/>
  <pageMargins left="0.23622047244094499" right="0.23622047244094499" top="0.76" bottom="0.74803149606299202" header="0.31496062992126" footer="0.31496062992126"/>
  <pageSetup paperSize="9" scale="91" orientation="portrait" r:id="rId1"/>
  <headerFooter>
    <oddFooter>&amp;C23</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249977111117893"/>
  </sheetPr>
  <dimension ref="A1:F45"/>
  <sheetViews>
    <sheetView rightToLeft="1" view="pageBreakPreview" zoomScale="90" zoomScaleSheetLayoutView="90" workbookViewId="0">
      <selection activeCell="A2" sqref="A2:E26"/>
    </sheetView>
  </sheetViews>
  <sheetFormatPr defaultColWidth="9" defaultRowHeight="15" x14ac:dyDescent="0.25"/>
  <cols>
    <col min="1" max="1" width="13.25" style="12" customWidth="1"/>
    <col min="2" max="2" width="15.375" style="12" customWidth="1"/>
    <col min="3" max="3" width="17.375" style="12" customWidth="1"/>
    <col min="4" max="4" width="22.125" style="12" customWidth="1"/>
    <col min="5" max="5" width="21.25" style="12" customWidth="1"/>
    <col min="6" max="16384" width="9" style="12"/>
  </cols>
  <sheetData>
    <row r="1" spans="1:6" ht="3.75" customHeight="1" x14ac:dyDescent="0.25">
      <c r="A1" s="20"/>
      <c r="B1" s="20"/>
      <c r="C1" s="20"/>
      <c r="D1" s="20"/>
      <c r="E1" s="20"/>
    </row>
    <row r="2" spans="1:6" ht="18" x14ac:dyDescent="0.25">
      <c r="A2" s="613" t="s">
        <v>540</v>
      </c>
      <c r="B2" s="613"/>
      <c r="C2" s="613"/>
      <c r="D2" s="613"/>
      <c r="E2" s="613"/>
    </row>
    <row r="3" spans="1:6" ht="18" x14ac:dyDescent="0.25">
      <c r="A3" s="613" t="s">
        <v>541</v>
      </c>
      <c r="B3" s="613"/>
      <c r="C3" s="613"/>
      <c r="D3" s="613"/>
      <c r="E3" s="613"/>
    </row>
    <row r="4" spans="1:6" ht="16.5" thickBot="1" x14ac:dyDescent="0.3">
      <c r="A4" s="650" t="s">
        <v>322</v>
      </c>
      <c r="B4" s="650"/>
      <c r="C4" s="650"/>
      <c r="D4" s="650"/>
      <c r="E4" s="288" t="s">
        <v>100</v>
      </c>
    </row>
    <row r="5" spans="1:6" ht="29.25" customHeight="1" x14ac:dyDescent="0.25">
      <c r="A5" s="738" t="s">
        <v>303</v>
      </c>
      <c r="B5" s="709" t="s">
        <v>101</v>
      </c>
      <c r="C5" s="709" t="s">
        <v>102</v>
      </c>
      <c r="D5" s="709" t="s">
        <v>103</v>
      </c>
      <c r="E5" s="709" t="s">
        <v>305</v>
      </c>
    </row>
    <row r="6" spans="1:6" ht="10.5" hidden="1" customHeight="1" x14ac:dyDescent="0.25">
      <c r="A6" s="739"/>
      <c r="B6" s="605"/>
      <c r="C6" s="605"/>
      <c r="D6" s="605"/>
      <c r="E6" s="605"/>
    </row>
    <row r="7" spans="1:6" ht="23.25" customHeight="1" thickBot="1" x14ac:dyDescent="0.3">
      <c r="A7" s="740"/>
      <c r="B7" s="244" t="s">
        <v>104</v>
      </c>
      <c r="C7" s="244" t="s">
        <v>105</v>
      </c>
      <c r="D7" s="244" t="s">
        <v>106</v>
      </c>
      <c r="E7" s="746"/>
    </row>
    <row r="8" spans="1:6" ht="23.1" customHeight="1" thickTop="1" x14ac:dyDescent="0.25">
      <c r="A8" s="141" t="s">
        <v>379</v>
      </c>
      <c r="B8" s="111" t="s">
        <v>40</v>
      </c>
      <c r="C8" s="111" t="s">
        <v>40</v>
      </c>
      <c r="D8" s="111" t="s">
        <v>40</v>
      </c>
      <c r="E8" s="7" t="s">
        <v>382</v>
      </c>
    </row>
    <row r="9" spans="1:6" ht="23.1" customHeight="1" x14ac:dyDescent="0.25">
      <c r="A9" s="254" t="s">
        <v>5</v>
      </c>
      <c r="B9" s="95">
        <v>183</v>
      </c>
      <c r="C9" s="95">
        <v>1315</v>
      </c>
      <c r="D9" s="95">
        <v>1498</v>
      </c>
      <c r="E9" s="138" t="s">
        <v>6</v>
      </c>
    </row>
    <row r="10" spans="1:6" ht="23.1" customHeight="1" x14ac:dyDescent="0.25">
      <c r="A10" s="254" t="s">
        <v>7</v>
      </c>
      <c r="B10" s="95">
        <v>36</v>
      </c>
      <c r="C10" s="95">
        <v>1114</v>
      </c>
      <c r="D10" s="95">
        <v>1150</v>
      </c>
      <c r="E10" s="138" t="s">
        <v>8</v>
      </c>
    </row>
    <row r="11" spans="1:6" ht="23.1" customHeight="1" x14ac:dyDescent="0.25">
      <c r="A11" s="136" t="s">
        <v>380</v>
      </c>
      <c r="B11" s="111" t="s">
        <v>40</v>
      </c>
      <c r="C11" s="111" t="s">
        <v>40</v>
      </c>
      <c r="D11" s="111" t="s">
        <v>40</v>
      </c>
      <c r="E11" s="138" t="s">
        <v>383</v>
      </c>
    </row>
    <row r="12" spans="1:6" ht="23.1" customHeight="1" x14ac:dyDescent="0.25">
      <c r="A12" s="254" t="s">
        <v>10</v>
      </c>
      <c r="B12" s="95">
        <v>2806</v>
      </c>
      <c r="C12" s="95">
        <v>22879</v>
      </c>
      <c r="D12" s="95">
        <v>25685</v>
      </c>
      <c r="E12" s="180" t="s">
        <v>11</v>
      </c>
      <c r="F12" s="176"/>
    </row>
    <row r="13" spans="1:6" ht="32.25" customHeight="1" x14ac:dyDescent="0.25">
      <c r="A13" s="254" t="s">
        <v>12</v>
      </c>
      <c r="B13" s="95">
        <v>170</v>
      </c>
      <c r="C13" s="95">
        <v>1632</v>
      </c>
      <c r="D13" s="95">
        <v>1802</v>
      </c>
      <c r="E13" s="180" t="s">
        <v>13</v>
      </c>
      <c r="F13" s="176"/>
    </row>
    <row r="14" spans="1:6" ht="18.75" customHeight="1" x14ac:dyDescent="0.25">
      <c r="A14" s="254" t="s">
        <v>14</v>
      </c>
      <c r="B14" s="95">
        <v>179</v>
      </c>
      <c r="C14" s="95">
        <v>1481</v>
      </c>
      <c r="D14" s="95">
        <v>1660</v>
      </c>
      <c r="E14" s="138" t="s">
        <v>15</v>
      </c>
    </row>
    <row r="15" spans="1:6" ht="23.1" customHeight="1" x14ac:dyDescent="0.25">
      <c r="A15" s="254" t="s">
        <v>16</v>
      </c>
      <c r="B15" s="95">
        <v>63</v>
      </c>
      <c r="C15" s="95">
        <v>872</v>
      </c>
      <c r="D15" s="95">
        <v>935</v>
      </c>
      <c r="E15" s="138" t="s">
        <v>17</v>
      </c>
    </row>
    <row r="16" spans="1:6" ht="28.5" customHeight="1" x14ac:dyDescent="0.25">
      <c r="A16" s="136" t="s">
        <v>381</v>
      </c>
      <c r="B16" s="111" t="s">
        <v>40</v>
      </c>
      <c r="C16" s="111" t="s">
        <v>40</v>
      </c>
      <c r="D16" s="111" t="s">
        <v>40</v>
      </c>
      <c r="E16" s="138" t="s">
        <v>384</v>
      </c>
    </row>
    <row r="17" spans="1:5" ht="23.1" customHeight="1" x14ac:dyDescent="0.25">
      <c r="A17" s="254" t="s">
        <v>20</v>
      </c>
      <c r="B17" s="95">
        <v>270</v>
      </c>
      <c r="C17" s="95">
        <v>1250</v>
      </c>
      <c r="D17" s="95">
        <v>1520</v>
      </c>
      <c r="E17" s="138" t="s">
        <v>21</v>
      </c>
    </row>
    <row r="18" spans="1:5" ht="23.1" customHeight="1" x14ac:dyDescent="0.25">
      <c r="A18" s="254" t="s">
        <v>22</v>
      </c>
      <c r="B18" s="95">
        <v>65</v>
      </c>
      <c r="C18" s="95">
        <v>2805</v>
      </c>
      <c r="D18" s="95">
        <v>2870</v>
      </c>
      <c r="E18" s="138" t="s">
        <v>378</v>
      </c>
    </row>
    <row r="19" spans="1:5" ht="23.1" customHeight="1" x14ac:dyDescent="0.25">
      <c r="A19" s="254" t="s">
        <v>23</v>
      </c>
      <c r="B19" s="95">
        <v>37</v>
      </c>
      <c r="C19" s="95">
        <v>853</v>
      </c>
      <c r="D19" s="95">
        <v>890</v>
      </c>
      <c r="E19" s="138" t="s">
        <v>374</v>
      </c>
    </row>
    <row r="20" spans="1:5" ht="23.1" customHeight="1" x14ac:dyDescent="0.25">
      <c r="A20" s="254" t="s">
        <v>25</v>
      </c>
      <c r="B20" s="95">
        <v>63</v>
      </c>
      <c r="C20" s="95">
        <v>2037</v>
      </c>
      <c r="D20" s="95">
        <v>2100</v>
      </c>
      <c r="E20" s="138" t="s">
        <v>26</v>
      </c>
    </row>
    <row r="21" spans="1:5" ht="23.1" customHeight="1" x14ac:dyDescent="0.25">
      <c r="A21" s="254" t="s">
        <v>27</v>
      </c>
      <c r="B21" s="95">
        <v>98</v>
      </c>
      <c r="C21" s="95">
        <v>1037</v>
      </c>
      <c r="D21" s="95">
        <v>1135</v>
      </c>
      <c r="E21" s="7" t="s">
        <v>28</v>
      </c>
    </row>
    <row r="22" spans="1:5" ht="23.1" customHeight="1" thickBot="1" x14ac:dyDescent="0.3">
      <c r="A22" s="142" t="s">
        <v>29</v>
      </c>
      <c r="B22" s="112">
        <v>17</v>
      </c>
      <c r="C22" s="112">
        <v>5601</v>
      </c>
      <c r="D22" s="112">
        <v>5618</v>
      </c>
      <c r="E22" s="139" t="s">
        <v>30</v>
      </c>
    </row>
    <row r="23" spans="1:5" ht="23.1" customHeight="1" thickBot="1" x14ac:dyDescent="0.3">
      <c r="A23" s="123" t="s">
        <v>31</v>
      </c>
      <c r="B23" s="99">
        <f>SUM(B8:B22)</f>
        <v>3987</v>
      </c>
      <c r="C23" s="99">
        <f>SUM(C8:C22)</f>
        <v>42876</v>
      </c>
      <c r="D23" s="99">
        <f>SUM(D8:D22)</f>
        <v>46863</v>
      </c>
      <c r="E23" s="140" t="s">
        <v>32</v>
      </c>
    </row>
    <row r="24" spans="1:5" ht="25.5" customHeight="1" x14ac:dyDescent="0.25">
      <c r="A24" s="742" t="s">
        <v>33</v>
      </c>
      <c r="B24" s="742"/>
      <c r="C24" s="62"/>
      <c r="D24" s="597" t="s">
        <v>34</v>
      </c>
      <c r="E24" s="597"/>
    </row>
    <row r="25" spans="1:5" ht="62.25" customHeight="1" x14ac:dyDescent="0.25">
      <c r="A25" s="744" t="s">
        <v>386</v>
      </c>
      <c r="B25" s="744"/>
      <c r="C25" s="744"/>
      <c r="D25" s="745" t="s">
        <v>400</v>
      </c>
      <c r="E25" s="745"/>
    </row>
    <row r="26" spans="1:5" ht="27.75" customHeight="1" x14ac:dyDescent="0.25">
      <c r="A26" s="601" t="s">
        <v>35</v>
      </c>
      <c r="B26" s="601"/>
      <c r="C26" s="601"/>
      <c r="D26" s="600" t="s">
        <v>107</v>
      </c>
      <c r="E26" s="614"/>
    </row>
    <row r="27" spans="1:5" ht="7.5" hidden="1" customHeight="1" x14ac:dyDescent="0.25">
      <c r="A27" s="285"/>
      <c r="B27" s="285"/>
      <c r="C27" s="285"/>
      <c r="D27" s="285"/>
      <c r="E27" s="62"/>
    </row>
    <row r="28" spans="1:5" ht="15.75" x14ac:dyDescent="0.25">
      <c r="A28" s="743" t="s">
        <v>632</v>
      </c>
      <c r="B28" s="743"/>
      <c r="C28" s="743"/>
      <c r="D28" s="237"/>
      <c r="E28" s="288" t="s">
        <v>108</v>
      </c>
    </row>
    <row r="29" spans="1:5" ht="15.75" x14ac:dyDescent="0.25">
      <c r="A29" s="741" t="s">
        <v>540</v>
      </c>
      <c r="B29" s="741"/>
      <c r="C29" s="741"/>
      <c r="D29" s="741"/>
      <c r="E29" s="741"/>
    </row>
    <row r="30" spans="1:5" ht="15.75" x14ac:dyDescent="0.25">
      <c r="A30" s="741" t="s">
        <v>541</v>
      </c>
      <c r="B30" s="741"/>
      <c r="C30" s="741"/>
      <c r="D30" s="741"/>
      <c r="E30" s="741"/>
    </row>
    <row r="31" spans="1:5" x14ac:dyDescent="0.25">
      <c r="A31" s="20"/>
      <c r="B31" s="20"/>
      <c r="C31" s="20"/>
      <c r="D31" s="20"/>
      <c r="E31" s="20"/>
    </row>
    <row r="32" spans="1:5" x14ac:dyDescent="0.25">
      <c r="A32" s="20"/>
      <c r="B32" s="20"/>
      <c r="C32" s="20"/>
      <c r="D32" s="20"/>
      <c r="E32" s="20"/>
    </row>
    <row r="33" spans="1:5" x14ac:dyDescent="0.25">
      <c r="A33" s="20"/>
      <c r="B33" s="20"/>
      <c r="C33" s="20"/>
      <c r="D33" s="20"/>
      <c r="E33" s="20"/>
    </row>
    <row r="34" spans="1:5" x14ac:dyDescent="0.25">
      <c r="A34" s="20"/>
      <c r="B34" s="20"/>
      <c r="C34" s="20"/>
      <c r="D34" s="20"/>
      <c r="E34" s="20"/>
    </row>
    <row r="35" spans="1:5" x14ac:dyDescent="0.25">
      <c r="A35" s="20"/>
      <c r="B35" s="20"/>
      <c r="C35" s="20"/>
      <c r="D35" s="20"/>
      <c r="E35" s="20"/>
    </row>
    <row r="36" spans="1:5" x14ac:dyDescent="0.25">
      <c r="A36" s="20"/>
      <c r="B36" s="20"/>
      <c r="C36" s="20"/>
      <c r="D36" s="20"/>
      <c r="E36" s="20"/>
    </row>
    <row r="37" spans="1:5" x14ac:dyDescent="0.25">
      <c r="A37" s="20"/>
      <c r="B37" s="20"/>
      <c r="C37" s="20"/>
      <c r="D37" s="20"/>
      <c r="E37" s="20"/>
    </row>
    <row r="38" spans="1:5" x14ac:dyDescent="0.25">
      <c r="A38" s="20"/>
      <c r="B38" s="20"/>
      <c r="C38" s="20"/>
      <c r="D38" s="20"/>
      <c r="E38" s="20"/>
    </row>
    <row r="39" spans="1:5" x14ac:dyDescent="0.25">
      <c r="A39" s="20"/>
      <c r="B39" s="20"/>
      <c r="C39" s="20"/>
      <c r="D39" s="20"/>
      <c r="E39" s="20"/>
    </row>
    <row r="40" spans="1:5" x14ac:dyDescent="0.25">
      <c r="A40" s="20"/>
      <c r="B40" s="20"/>
      <c r="C40" s="20"/>
      <c r="D40" s="20"/>
      <c r="E40" s="20"/>
    </row>
    <row r="41" spans="1:5" x14ac:dyDescent="0.25">
      <c r="A41" s="20"/>
      <c r="B41" s="20"/>
      <c r="C41" s="20"/>
      <c r="D41" s="20"/>
      <c r="E41" s="20"/>
    </row>
    <row r="42" spans="1:5" x14ac:dyDescent="0.25">
      <c r="A42" s="20"/>
      <c r="B42" s="20"/>
      <c r="C42" s="20"/>
      <c r="D42" s="20"/>
      <c r="E42" s="20"/>
    </row>
    <row r="43" spans="1:5" x14ac:dyDescent="0.25">
      <c r="A43" s="20"/>
      <c r="B43" s="20"/>
      <c r="C43" s="20"/>
      <c r="D43" s="20"/>
      <c r="E43" s="20"/>
    </row>
    <row r="44" spans="1:5" x14ac:dyDescent="0.25">
      <c r="A44" s="20"/>
      <c r="B44" s="20"/>
      <c r="C44" s="20"/>
      <c r="D44" s="20"/>
      <c r="E44" s="20"/>
    </row>
    <row r="45" spans="1:5" x14ac:dyDescent="0.25">
      <c r="A45" s="20"/>
      <c r="B45" s="20"/>
      <c r="C45" s="20"/>
      <c r="D45" s="20"/>
      <c r="E45" s="20"/>
    </row>
  </sheetData>
  <mergeCells count="17">
    <mergeCell ref="D24:E24"/>
    <mergeCell ref="D26:E26"/>
    <mergeCell ref="A5:A7"/>
    <mergeCell ref="A30:E30"/>
    <mergeCell ref="A2:E2"/>
    <mergeCell ref="A29:E29"/>
    <mergeCell ref="A24:B24"/>
    <mergeCell ref="A26:C26"/>
    <mergeCell ref="A3:E3"/>
    <mergeCell ref="A4:D4"/>
    <mergeCell ref="B5:B6"/>
    <mergeCell ref="C5:C6"/>
    <mergeCell ref="D5:D6"/>
    <mergeCell ref="A28:C28"/>
    <mergeCell ref="A25:C25"/>
    <mergeCell ref="D25:E25"/>
    <mergeCell ref="E5:E7"/>
  </mergeCells>
  <printOptions horizontalCentered="1"/>
  <pageMargins left="0.23622047244094499" right="0.23622047244094499" top="0.59" bottom="0.47" header="0.31496062992126" footer="0.31496062992126"/>
  <pageSetup paperSize="9" scale="90" orientation="portrait" r:id="rId1"/>
  <headerFooter>
    <oddFooter>&amp;C&amp;10 24</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249977111117893"/>
  </sheetPr>
  <dimension ref="A1:H47"/>
  <sheetViews>
    <sheetView rightToLeft="1" view="pageBreakPreview" zoomScale="91" zoomScaleSheetLayoutView="91" workbookViewId="0">
      <selection sqref="A1:G26"/>
    </sheetView>
  </sheetViews>
  <sheetFormatPr defaultColWidth="9" defaultRowHeight="15" x14ac:dyDescent="0.25"/>
  <cols>
    <col min="1" max="1" width="13.75" style="12" customWidth="1"/>
    <col min="2" max="2" width="20.875" style="12" customWidth="1"/>
    <col min="3" max="3" width="20.75" style="12" customWidth="1"/>
    <col min="4" max="4" width="18" style="12" customWidth="1"/>
    <col min="5" max="5" width="18.875" style="12" customWidth="1"/>
    <col min="6" max="6" width="22.25" style="12" customWidth="1"/>
    <col min="7" max="7" width="18" style="12" customWidth="1"/>
    <col min="8" max="16384" width="9" style="12"/>
  </cols>
  <sheetData>
    <row r="1" spans="1:8" ht="21.75" customHeight="1" x14ac:dyDescent="0.25">
      <c r="A1" s="747" t="s">
        <v>542</v>
      </c>
      <c r="B1" s="747"/>
      <c r="C1" s="747"/>
      <c r="D1" s="747"/>
      <c r="E1" s="747"/>
      <c r="F1" s="747"/>
      <c r="G1" s="747"/>
    </row>
    <row r="2" spans="1:8" ht="32.25" customHeight="1" x14ac:dyDescent="0.25">
      <c r="A2" s="747" t="s">
        <v>543</v>
      </c>
      <c r="B2" s="747"/>
      <c r="C2" s="747"/>
      <c r="D2" s="747"/>
      <c r="E2" s="747"/>
      <c r="F2" s="747"/>
      <c r="G2" s="747"/>
    </row>
    <row r="3" spans="1:8" ht="26.25" customHeight="1" thickBot="1" x14ac:dyDescent="0.3">
      <c r="A3" s="751" t="s">
        <v>323</v>
      </c>
      <c r="B3" s="751"/>
      <c r="C3" s="751"/>
      <c r="D3" s="751"/>
      <c r="E3" s="751"/>
      <c r="F3" s="751"/>
      <c r="G3" s="437" t="s">
        <v>109</v>
      </c>
    </row>
    <row r="4" spans="1:8" ht="33.75" customHeight="1" x14ac:dyDescent="0.25">
      <c r="A4" s="761" t="s">
        <v>309</v>
      </c>
      <c r="B4" s="757" t="s">
        <v>110</v>
      </c>
      <c r="C4" s="758"/>
      <c r="D4" s="748" t="s">
        <v>110</v>
      </c>
      <c r="E4" s="748" t="s">
        <v>111</v>
      </c>
      <c r="F4" s="748" t="s">
        <v>112</v>
      </c>
      <c r="G4" s="748" t="s">
        <v>305</v>
      </c>
    </row>
    <row r="5" spans="1:8" ht="25.5" customHeight="1" x14ac:dyDescent="0.25">
      <c r="A5" s="690"/>
      <c r="B5" s="759" t="s">
        <v>113</v>
      </c>
      <c r="C5" s="760"/>
      <c r="D5" s="750"/>
      <c r="E5" s="750"/>
      <c r="F5" s="750"/>
      <c r="G5" s="690"/>
    </row>
    <row r="6" spans="1:8" ht="39.75" customHeight="1" x14ac:dyDescent="0.25">
      <c r="A6" s="690"/>
      <c r="B6" s="460" t="s">
        <v>613</v>
      </c>
      <c r="C6" s="460" t="s">
        <v>614</v>
      </c>
      <c r="D6" s="750"/>
      <c r="E6" s="750"/>
      <c r="F6" s="750"/>
      <c r="G6" s="690"/>
    </row>
    <row r="7" spans="1:8" ht="72" customHeight="1" thickBot="1" x14ac:dyDescent="0.3">
      <c r="A7" s="691"/>
      <c r="B7" s="461" t="s">
        <v>660</v>
      </c>
      <c r="C7" s="461" t="s">
        <v>661</v>
      </c>
      <c r="D7" s="474" t="s">
        <v>113</v>
      </c>
      <c r="E7" s="474" t="s">
        <v>114</v>
      </c>
      <c r="F7" s="475" t="s">
        <v>115</v>
      </c>
      <c r="G7" s="691"/>
    </row>
    <row r="8" spans="1:8" ht="30" customHeight="1" thickTop="1" x14ac:dyDescent="0.25">
      <c r="A8" s="462" t="s">
        <v>379</v>
      </c>
      <c r="B8" s="463">
        <v>2</v>
      </c>
      <c r="C8" s="463">
        <v>16</v>
      </c>
      <c r="D8" s="464">
        <v>18</v>
      </c>
      <c r="E8" s="464">
        <f t="shared" ref="E8:E22" si="0">F8-D8</f>
        <v>10</v>
      </c>
      <c r="F8" s="464">
        <v>28</v>
      </c>
      <c r="G8" s="437" t="s">
        <v>382</v>
      </c>
    </row>
    <row r="9" spans="1:8" ht="30" customHeight="1" x14ac:dyDescent="0.25">
      <c r="A9" s="465" t="s">
        <v>5</v>
      </c>
      <c r="B9" s="466">
        <v>0</v>
      </c>
      <c r="C9" s="466">
        <v>12</v>
      </c>
      <c r="D9" s="467">
        <v>12</v>
      </c>
      <c r="E9" s="467">
        <f t="shared" si="0"/>
        <v>5</v>
      </c>
      <c r="F9" s="467">
        <v>17</v>
      </c>
      <c r="G9" s="412" t="s">
        <v>6</v>
      </c>
    </row>
    <row r="10" spans="1:8" ht="30" customHeight="1" x14ac:dyDescent="0.25">
      <c r="A10" s="468" t="s">
        <v>7</v>
      </c>
      <c r="B10" s="469">
        <v>1</v>
      </c>
      <c r="C10" s="469">
        <v>19</v>
      </c>
      <c r="D10" s="410">
        <v>20</v>
      </c>
      <c r="E10" s="467">
        <f t="shared" si="0"/>
        <v>2</v>
      </c>
      <c r="F10" s="410">
        <v>22</v>
      </c>
      <c r="G10" s="412" t="s">
        <v>8</v>
      </c>
    </row>
    <row r="11" spans="1:8" ht="30" customHeight="1" x14ac:dyDescent="0.25">
      <c r="A11" s="468" t="s">
        <v>380</v>
      </c>
      <c r="B11" s="469">
        <v>0</v>
      </c>
      <c r="C11" s="469">
        <v>11</v>
      </c>
      <c r="D11" s="410">
        <v>11</v>
      </c>
      <c r="E11" s="467">
        <f t="shared" si="0"/>
        <v>6</v>
      </c>
      <c r="F11" s="410">
        <v>17</v>
      </c>
      <c r="G11" s="412" t="s">
        <v>383</v>
      </c>
    </row>
    <row r="12" spans="1:8" ht="30" customHeight="1" x14ac:dyDescent="0.25">
      <c r="A12" s="468" t="s">
        <v>10</v>
      </c>
      <c r="B12" s="469">
        <v>34</v>
      </c>
      <c r="C12" s="469">
        <v>32</v>
      </c>
      <c r="D12" s="410">
        <v>66</v>
      </c>
      <c r="E12" s="467">
        <f t="shared" si="0"/>
        <v>1</v>
      </c>
      <c r="F12" s="410">
        <v>67</v>
      </c>
      <c r="G12" s="412" t="s">
        <v>11</v>
      </c>
    </row>
    <row r="13" spans="1:8" ht="30" customHeight="1" x14ac:dyDescent="0.25">
      <c r="A13" s="468" t="s">
        <v>12</v>
      </c>
      <c r="B13" s="469">
        <v>1</v>
      </c>
      <c r="C13" s="469">
        <v>20</v>
      </c>
      <c r="D13" s="410">
        <v>21</v>
      </c>
      <c r="E13" s="467">
        <f t="shared" si="0"/>
        <v>0</v>
      </c>
      <c r="F13" s="410">
        <v>21</v>
      </c>
      <c r="G13" s="412" t="s">
        <v>13</v>
      </c>
    </row>
    <row r="14" spans="1:8" ht="30" customHeight="1" x14ac:dyDescent="0.25">
      <c r="A14" s="468" t="s">
        <v>14</v>
      </c>
      <c r="B14" s="469">
        <v>3</v>
      </c>
      <c r="C14" s="469">
        <v>2</v>
      </c>
      <c r="D14" s="410">
        <v>5</v>
      </c>
      <c r="E14" s="410">
        <f t="shared" si="0"/>
        <v>0</v>
      </c>
      <c r="F14" s="410">
        <v>5</v>
      </c>
      <c r="G14" s="470" t="s">
        <v>15</v>
      </c>
      <c r="H14" s="176"/>
    </row>
    <row r="15" spans="1:8" ht="30" customHeight="1" x14ac:dyDescent="0.25">
      <c r="A15" s="468" t="s">
        <v>16</v>
      </c>
      <c r="B15" s="469">
        <v>1</v>
      </c>
      <c r="C15" s="469">
        <v>11</v>
      </c>
      <c r="D15" s="410">
        <v>12</v>
      </c>
      <c r="E15" s="410">
        <f t="shared" si="0"/>
        <v>1</v>
      </c>
      <c r="F15" s="410">
        <v>13</v>
      </c>
      <c r="G15" s="470" t="s">
        <v>17</v>
      </c>
      <c r="H15" s="176"/>
    </row>
    <row r="16" spans="1:8" ht="30" customHeight="1" x14ac:dyDescent="0.25">
      <c r="A16" s="468" t="s">
        <v>381</v>
      </c>
      <c r="B16" s="469">
        <v>0</v>
      </c>
      <c r="C16" s="469">
        <v>13</v>
      </c>
      <c r="D16" s="410">
        <v>13</v>
      </c>
      <c r="E16" s="410">
        <f t="shared" si="0"/>
        <v>2</v>
      </c>
      <c r="F16" s="410">
        <v>15</v>
      </c>
      <c r="G16" s="412" t="s">
        <v>384</v>
      </c>
    </row>
    <row r="17" spans="1:7" ht="30" customHeight="1" x14ac:dyDescent="0.25">
      <c r="A17" s="471" t="s">
        <v>20</v>
      </c>
      <c r="B17" s="410">
        <v>1</v>
      </c>
      <c r="C17" s="410">
        <v>5</v>
      </c>
      <c r="D17" s="410">
        <v>6</v>
      </c>
      <c r="E17" s="410">
        <f t="shared" si="0"/>
        <v>4</v>
      </c>
      <c r="F17" s="410">
        <v>10</v>
      </c>
      <c r="G17" s="412" t="s">
        <v>21</v>
      </c>
    </row>
    <row r="18" spans="1:7" ht="30" customHeight="1" x14ac:dyDescent="0.25">
      <c r="A18" s="471" t="s">
        <v>22</v>
      </c>
      <c r="B18" s="410">
        <v>1</v>
      </c>
      <c r="C18" s="410">
        <v>14</v>
      </c>
      <c r="D18" s="410">
        <v>15</v>
      </c>
      <c r="E18" s="410">
        <f t="shared" si="0"/>
        <v>4</v>
      </c>
      <c r="F18" s="410">
        <v>19</v>
      </c>
      <c r="G18" s="412" t="s">
        <v>378</v>
      </c>
    </row>
    <row r="19" spans="1:7" ht="30" customHeight="1" x14ac:dyDescent="0.25">
      <c r="A19" s="471" t="s">
        <v>23</v>
      </c>
      <c r="B19" s="410">
        <v>1</v>
      </c>
      <c r="C19" s="410">
        <v>2</v>
      </c>
      <c r="D19" s="410">
        <v>3</v>
      </c>
      <c r="E19" s="410">
        <f t="shared" si="0"/>
        <v>0</v>
      </c>
      <c r="F19" s="410">
        <v>3</v>
      </c>
      <c r="G19" s="412" t="s">
        <v>374</v>
      </c>
    </row>
    <row r="20" spans="1:7" ht="30" customHeight="1" x14ac:dyDescent="0.25">
      <c r="A20" s="471" t="s">
        <v>25</v>
      </c>
      <c r="B20" s="410">
        <v>3</v>
      </c>
      <c r="C20" s="410">
        <v>15</v>
      </c>
      <c r="D20" s="410">
        <v>18</v>
      </c>
      <c r="E20" s="410">
        <f t="shared" si="0"/>
        <v>0</v>
      </c>
      <c r="F20" s="410">
        <v>18</v>
      </c>
      <c r="G20" s="412" t="s">
        <v>26</v>
      </c>
    </row>
    <row r="21" spans="1:7" ht="30" customHeight="1" x14ac:dyDescent="0.25">
      <c r="A21" s="471" t="s">
        <v>27</v>
      </c>
      <c r="B21" s="410">
        <v>0</v>
      </c>
      <c r="C21" s="410">
        <v>12</v>
      </c>
      <c r="D21" s="410">
        <v>12</v>
      </c>
      <c r="E21" s="410">
        <f t="shared" si="0"/>
        <v>1</v>
      </c>
      <c r="F21" s="410">
        <v>13</v>
      </c>
      <c r="G21" s="437" t="s">
        <v>28</v>
      </c>
    </row>
    <row r="22" spans="1:7" ht="30" customHeight="1" thickBot="1" x14ac:dyDescent="0.3">
      <c r="A22" s="472" t="s">
        <v>29</v>
      </c>
      <c r="B22" s="415">
        <v>1</v>
      </c>
      <c r="C22" s="415">
        <v>21</v>
      </c>
      <c r="D22" s="415">
        <v>22</v>
      </c>
      <c r="E22" s="415">
        <f t="shared" si="0"/>
        <v>5</v>
      </c>
      <c r="F22" s="415">
        <v>27</v>
      </c>
      <c r="G22" s="417" t="s">
        <v>30</v>
      </c>
    </row>
    <row r="23" spans="1:7" ht="30" customHeight="1" thickBot="1" x14ac:dyDescent="0.3">
      <c r="A23" s="418" t="s">
        <v>31</v>
      </c>
      <c r="B23" s="473">
        <f>SUM(B8:B22)</f>
        <v>49</v>
      </c>
      <c r="C23" s="473">
        <f>SUM(C8:C22)</f>
        <v>205</v>
      </c>
      <c r="D23" s="473">
        <f>SUM(D8:D22)</f>
        <v>254</v>
      </c>
      <c r="E23" s="473">
        <f>SUM(E8:E22)</f>
        <v>41</v>
      </c>
      <c r="F23" s="473">
        <f>SUM(F8:F22)</f>
        <v>295</v>
      </c>
      <c r="G23" s="421" t="s">
        <v>32</v>
      </c>
    </row>
    <row r="24" spans="1:7" ht="22.5" customHeight="1" x14ac:dyDescent="0.25">
      <c r="A24" s="568" t="s">
        <v>116</v>
      </c>
      <c r="B24" s="568"/>
      <c r="C24" s="568"/>
      <c r="D24" s="568"/>
      <c r="E24" s="476"/>
      <c r="F24" s="753" t="s">
        <v>34</v>
      </c>
      <c r="G24" s="754"/>
    </row>
    <row r="25" spans="1:7" ht="45.75" customHeight="1" x14ac:dyDescent="0.25">
      <c r="A25" s="762" t="s">
        <v>669</v>
      </c>
      <c r="B25" s="762"/>
      <c r="C25" s="762"/>
      <c r="D25" s="538"/>
      <c r="E25" s="749" t="s">
        <v>401</v>
      </c>
      <c r="F25" s="749"/>
      <c r="G25" s="749"/>
    </row>
    <row r="26" spans="1:7" ht="24" customHeight="1" x14ac:dyDescent="0.25">
      <c r="A26" s="564" t="s">
        <v>41</v>
      </c>
      <c r="B26" s="564"/>
      <c r="C26" s="564"/>
      <c r="D26" s="755"/>
      <c r="E26" s="425"/>
      <c r="F26" s="727" t="s">
        <v>107</v>
      </c>
      <c r="G26" s="756"/>
    </row>
    <row r="27" spans="1:7" ht="25.5" customHeight="1" x14ac:dyDescent="0.25">
      <c r="A27" s="752" t="s">
        <v>670</v>
      </c>
      <c r="B27" s="752"/>
      <c r="C27" s="752"/>
      <c r="D27" s="752"/>
      <c r="E27" s="752"/>
      <c r="F27" s="752"/>
      <c r="G27" s="288" t="s">
        <v>117</v>
      </c>
    </row>
    <row r="28" spans="1:7" ht="21.75" customHeight="1" x14ac:dyDescent="0.25">
      <c r="A28" s="555" t="s">
        <v>544</v>
      </c>
      <c r="B28" s="555"/>
      <c r="C28" s="555"/>
      <c r="D28" s="555"/>
      <c r="E28" s="555"/>
      <c r="F28" s="555"/>
      <c r="G28" s="555"/>
    </row>
    <row r="29" spans="1:7" ht="15.75" customHeight="1" x14ac:dyDescent="0.25">
      <c r="A29" s="555" t="s">
        <v>545</v>
      </c>
      <c r="B29" s="555"/>
      <c r="C29" s="555"/>
      <c r="D29" s="555"/>
      <c r="E29" s="555"/>
      <c r="F29" s="555"/>
      <c r="G29" s="555"/>
    </row>
    <row r="30" spans="1:7" x14ac:dyDescent="0.25">
      <c r="A30" s="20"/>
      <c r="B30" s="20"/>
      <c r="C30" s="20"/>
      <c r="D30" s="20"/>
      <c r="E30" s="20"/>
      <c r="F30" s="20"/>
      <c r="G30" s="20"/>
    </row>
    <row r="31" spans="1:7" x14ac:dyDescent="0.25">
      <c r="A31" s="20"/>
      <c r="B31" s="20"/>
      <c r="C31" s="20"/>
      <c r="D31" s="20"/>
      <c r="E31" s="20"/>
      <c r="F31" s="20"/>
      <c r="G31" s="20"/>
    </row>
    <row r="32" spans="1:7" x14ac:dyDescent="0.25">
      <c r="A32" s="20"/>
      <c r="B32" s="20"/>
      <c r="C32" s="20"/>
      <c r="D32" s="20"/>
      <c r="E32" s="20"/>
      <c r="F32" s="20"/>
      <c r="G32" s="20"/>
    </row>
    <row r="33" spans="1:7" ht="13.5" customHeight="1" x14ac:dyDescent="0.25">
      <c r="A33" s="20"/>
      <c r="B33" s="20"/>
      <c r="C33" s="20"/>
      <c r="D33" s="20"/>
      <c r="E33" s="20"/>
      <c r="F33" s="20"/>
      <c r="G33" s="20"/>
    </row>
    <row r="34" spans="1:7" x14ac:dyDescent="0.25">
      <c r="A34" s="20"/>
      <c r="B34" s="20"/>
      <c r="C34" s="20"/>
      <c r="D34" s="20"/>
      <c r="E34" s="20"/>
      <c r="F34" s="20"/>
      <c r="G34" s="20"/>
    </row>
    <row r="35" spans="1:7" x14ac:dyDescent="0.25">
      <c r="A35" s="20"/>
      <c r="B35" s="20"/>
      <c r="C35" s="20"/>
      <c r="D35" s="20"/>
      <c r="E35" s="20"/>
      <c r="F35" s="20"/>
      <c r="G35" s="20"/>
    </row>
    <row r="36" spans="1:7" x14ac:dyDescent="0.25">
      <c r="A36" s="20"/>
      <c r="B36" s="20"/>
      <c r="C36" s="20"/>
      <c r="D36" s="20"/>
      <c r="E36" s="20"/>
      <c r="F36" s="20"/>
      <c r="G36" s="20"/>
    </row>
    <row r="37" spans="1:7" x14ac:dyDescent="0.25">
      <c r="A37" s="20"/>
      <c r="B37" s="20"/>
      <c r="C37" s="20"/>
      <c r="D37" s="20"/>
      <c r="E37" s="20"/>
      <c r="F37" s="20"/>
      <c r="G37" s="20"/>
    </row>
    <row r="38" spans="1:7" x14ac:dyDescent="0.25">
      <c r="A38" s="20"/>
      <c r="B38" s="20"/>
      <c r="C38" s="20"/>
      <c r="D38" s="20"/>
      <c r="E38" s="20"/>
      <c r="F38" s="20"/>
      <c r="G38" s="20"/>
    </row>
    <row r="39" spans="1:7" x14ac:dyDescent="0.25">
      <c r="A39" s="20"/>
      <c r="B39" s="20"/>
      <c r="C39" s="20"/>
      <c r="D39" s="20"/>
      <c r="E39" s="20"/>
      <c r="F39" s="20"/>
      <c r="G39" s="20"/>
    </row>
    <row r="40" spans="1:7" x14ac:dyDescent="0.25">
      <c r="A40" s="20"/>
      <c r="B40" s="20"/>
      <c r="C40" s="20"/>
      <c r="D40" s="20"/>
      <c r="E40" s="20"/>
      <c r="F40" s="20"/>
      <c r="G40" s="20"/>
    </row>
    <row r="41" spans="1:7" ht="9" customHeight="1" x14ac:dyDescent="0.25">
      <c r="A41" s="20"/>
      <c r="B41" s="20"/>
      <c r="C41" s="20"/>
      <c r="D41" s="20"/>
      <c r="E41" s="20"/>
      <c r="F41" s="20"/>
      <c r="G41" s="20"/>
    </row>
    <row r="42" spans="1:7" x14ac:dyDescent="0.25">
      <c r="A42" s="20"/>
      <c r="B42" s="20"/>
      <c r="C42" s="20"/>
      <c r="D42" s="20"/>
      <c r="E42" s="20"/>
      <c r="F42" s="20"/>
      <c r="G42" s="20"/>
    </row>
    <row r="43" spans="1:7" x14ac:dyDescent="0.25">
      <c r="A43" s="20"/>
      <c r="B43" s="20"/>
      <c r="C43" s="20"/>
      <c r="D43" s="20"/>
      <c r="E43" s="20"/>
      <c r="F43" s="20"/>
      <c r="G43" s="20"/>
    </row>
    <row r="44" spans="1:7" x14ac:dyDescent="0.25">
      <c r="A44" s="20"/>
      <c r="B44" s="20"/>
      <c r="C44" s="20"/>
      <c r="D44" s="20"/>
      <c r="E44" s="20"/>
      <c r="F44" s="20"/>
      <c r="G44" s="20"/>
    </row>
    <row r="45" spans="1:7" x14ac:dyDescent="0.25">
      <c r="A45" s="20"/>
      <c r="B45" s="20"/>
      <c r="C45" s="20"/>
      <c r="D45" s="20"/>
      <c r="E45" s="20"/>
      <c r="F45" s="20"/>
      <c r="G45" s="20"/>
    </row>
    <row r="46" spans="1:7" x14ac:dyDescent="0.25">
      <c r="A46" s="20"/>
      <c r="B46" s="20"/>
      <c r="C46" s="20"/>
      <c r="D46" s="20"/>
      <c r="E46" s="20"/>
      <c r="F46" s="20"/>
      <c r="G46" s="20"/>
    </row>
    <row r="47" spans="1:7" x14ac:dyDescent="0.25">
      <c r="A47" s="20"/>
      <c r="B47" s="20"/>
      <c r="C47" s="20"/>
      <c r="D47" s="20"/>
      <c r="E47" s="20"/>
      <c r="F47" s="20"/>
      <c r="G47" s="20"/>
    </row>
  </sheetData>
  <mergeCells count="19">
    <mergeCell ref="A1:G1"/>
    <mergeCell ref="A28:G28"/>
    <mergeCell ref="A3:F3"/>
    <mergeCell ref="A27:F27"/>
    <mergeCell ref="A24:D24"/>
    <mergeCell ref="F24:G24"/>
    <mergeCell ref="A26:D26"/>
    <mergeCell ref="F26:G26"/>
    <mergeCell ref="B4:C4"/>
    <mergeCell ref="B5:C5"/>
    <mergeCell ref="A4:A7"/>
    <mergeCell ref="A25:C25"/>
    <mergeCell ref="A29:G29"/>
    <mergeCell ref="A2:G2"/>
    <mergeCell ref="G4:G7"/>
    <mergeCell ref="E25:G25"/>
    <mergeCell ref="D4:D6"/>
    <mergeCell ref="E4:E6"/>
    <mergeCell ref="F4:F6"/>
  </mergeCells>
  <printOptions horizontalCentered="1"/>
  <pageMargins left="0.23622047244094499" right="0.23622047244094499" top="0.59055118110236204" bottom="0.48" header="0.31496062992126" footer="0.31496062992126"/>
  <pageSetup paperSize="9" scale="69" orientation="portrait" r:id="rId1"/>
  <headerFooter>
    <oddFooter>&amp;C25</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249977111117893"/>
  </sheetPr>
  <dimension ref="A1:G20"/>
  <sheetViews>
    <sheetView rightToLeft="1" view="pageBreakPreview" topLeftCell="A2" zoomScale="60" workbookViewId="0">
      <selection activeCell="A2" sqref="A2:G17"/>
    </sheetView>
  </sheetViews>
  <sheetFormatPr defaultColWidth="9" defaultRowHeight="15" x14ac:dyDescent="0.25"/>
  <cols>
    <col min="1" max="1" width="13.75" style="12" customWidth="1"/>
    <col min="2" max="2" width="15.875" style="12" customWidth="1"/>
    <col min="3" max="3" width="19.25" style="12" customWidth="1"/>
    <col min="4" max="4" width="16.75" style="12" customWidth="1"/>
    <col min="5" max="5" width="18.25" style="12" customWidth="1"/>
    <col min="6" max="6" width="19.875" style="12" customWidth="1"/>
    <col min="7" max="7" width="22.875" style="12" customWidth="1"/>
    <col min="8" max="16384" width="9" style="12"/>
  </cols>
  <sheetData>
    <row r="1" spans="1:7" hidden="1" x14ac:dyDescent="0.25">
      <c r="A1" s="20"/>
      <c r="B1" s="20"/>
      <c r="C1" s="20"/>
      <c r="D1" s="20"/>
      <c r="E1" s="20"/>
      <c r="F1" s="20"/>
      <c r="G1" s="20"/>
    </row>
    <row r="2" spans="1:7" ht="19.5" customHeight="1" x14ac:dyDescent="0.25">
      <c r="A2" s="655" t="s">
        <v>547</v>
      </c>
      <c r="B2" s="655"/>
      <c r="C2" s="655"/>
      <c r="D2" s="655"/>
      <c r="E2" s="655"/>
      <c r="F2" s="655"/>
      <c r="G2" s="655"/>
    </row>
    <row r="3" spans="1:7" ht="25.5" customHeight="1" x14ac:dyDescent="0.25">
      <c r="A3" s="655" t="s">
        <v>546</v>
      </c>
      <c r="B3" s="655"/>
      <c r="C3" s="655"/>
      <c r="D3" s="655"/>
      <c r="E3" s="655"/>
      <c r="F3" s="655"/>
      <c r="G3" s="655"/>
    </row>
    <row r="4" spans="1:7" ht="27" customHeight="1" thickBot="1" x14ac:dyDescent="0.3">
      <c r="A4" s="764" t="s">
        <v>642</v>
      </c>
      <c r="B4" s="764"/>
      <c r="C4" s="764"/>
      <c r="D4" s="764"/>
      <c r="E4" s="338"/>
      <c r="F4" s="338"/>
      <c r="G4" s="10" t="s">
        <v>299</v>
      </c>
    </row>
    <row r="5" spans="1:7" ht="21" customHeight="1" x14ac:dyDescent="0.25">
      <c r="A5" s="709" t="s">
        <v>118</v>
      </c>
      <c r="B5" s="709" t="s">
        <v>664</v>
      </c>
      <c r="C5" s="709" t="s">
        <v>307</v>
      </c>
      <c r="D5" s="709"/>
      <c r="E5" s="709"/>
      <c r="F5" s="709"/>
      <c r="G5" s="709"/>
    </row>
    <row r="6" spans="1:7" ht="21.75" customHeight="1" thickBot="1" x14ac:dyDescent="0.3">
      <c r="A6" s="605"/>
      <c r="B6" s="605"/>
      <c r="C6" s="763" t="s">
        <v>308</v>
      </c>
      <c r="D6" s="763"/>
      <c r="E6" s="763"/>
      <c r="F6" s="763"/>
      <c r="G6" s="763"/>
    </row>
    <row r="7" spans="1:7" ht="43.5" customHeight="1" x14ac:dyDescent="0.25">
      <c r="A7" s="605"/>
      <c r="B7" s="605"/>
      <c r="C7" s="243" t="s">
        <v>609</v>
      </c>
      <c r="D7" s="243" t="s">
        <v>311</v>
      </c>
      <c r="E7" s="243" t="s">
        <v>312</v>
      </c>
      <c r="F7" s="238" t="s">
        <v>548</v>
      </c>
      <c r="G7" s="238" t="s">
        <v>332</v>
      </c>
    </row>
    <row r="8" spans="1:7" ht="72" customHeight="1" thickBot="1" x14ac:dyDescent="0.3">
      <c r="A8" s="244" t="s">
        <v>119</v>
      </c>
      <c r="B8" s="244" t="s">
        <v>335</v>
      </c>
      <c r="C8" s="244" t="s">
        <v>120</v>
      </c>
      <c r="D8" s="244" t="s">
        <v>121</v>
      </c>
      <c r="E8" s="244" t="s">
        <v>122</v>
      </c>
      <c r="F8" s="244" t="s">
        <v>486</v>
      </c>
      <c r="G8" s="244" t="s">
        <v>487</v>
      </c>
    </row>
    <row r="9" spans="1:7" ht="35.1" customHeight="1" thickTop="1" x14ac:dyDescent="0.25">
      <c r="A9" s="339">
        <v>2011</v>
      </c>
      <c r="B9" s="117">
        <v>243</v>
      </c>
      <c r="C9" s="117">
        <v>97115</v>
      </c>
      <c r="D9" s="117">
        <v>86227</v>
      </c>
      <c r="E9" s="117">
        <v>72700</v>
      </c>
      <c r="F9" s="117">
        <v>110642</v>
      </c>
      <c r="G9" s="117">
        <v>13528</v>
      </c>
    </row>
    <row r="10" spans="1:7" ht="35.1" customHeight="1" x14ac:dyDescent="0.25">
      <c r="A10" s="340">
        <v>2012</v>
      </c>
      <c r="B10" s="341">
        <v>238</v>
      </c>
      <c r="C10" s="342">
        <v>110642</v>
      </c>
      <c r="D10" s="342">
        <v>112607</v>
      </c>
      <c r="E10" s="342">
        <v>9318</v>
      </c>
      <c r="F10" s="342">
        <v>130232</v>
      </c>
      <c r="G10" s="342">
        <v>19590</v>
      </c>
    </row>
    <row r="11" spans="1:7" ht="35.1" customHeight="1" x14ac:dyDescent="0.25">
      <c r="A11" s="343">
        <v>2013</v>
      </c>
      <c r="B11" s="344">
        <v>237</v>
      </c>
      <c r="C11" s="344">
        <v>130232</v>
      </c>
      <c r="D11" s="344">
        <v>112923</v>
      </c>
      <c r="E11" s="344">
        <v>90236</v>
      </c>
      <c r="F11" s="344">
        <v>152919</v>
      </c>
      <c r="G11" s="344">
        <v>22687</v>
      </c>
    </row>
    <row r="12" spans="1:7" ht="35.1" customHeight="1" thickBot="1" x14ac:dyDescent="0.3">
      <c r="A12" s="343">
        <v>2014</v>
      </c>
      <c r="B12" s="345">
        <v>234</v>
      </c>
      <c r="C12" s="344">
        <v>152920</v>
      </c>
      <c r="D12" s="344">
        <v>103576</v>
      </c>
      <c r="E12" s="344">
        <v>95625</v>
      </c>
      <c r="F12" s="344">
        <v>160871</v>
      </c>
      <c r="G12" s="344">
        <v>7951</v>
      </c>
    </row>
    <row r="13" spans="1:7" ht="35.1" customHeight="1" thickBot="1" x14ac:dyDescent="0.3">
      <c r="A13" s="291">
        <v>2015</v>
      </c>
      <c r="B13" s="346">
        <v>179</v>
      </c>
      <c r="C13" s="101">
        <v>160871</v>
      </c>
      <c r="D13" s="101">
        <v>88376</v>
      </c>
      <c r="E13" s="101">
        <v>92465</v>
      </c>
      <c r="F13" s="101">
        <v>156782</v>
      </c>
      <c r="G13" s="347">
        <v>-4089</v>
      </c>
    </row>
    <row r="14" spans="1:7" ht="32.25" customHeight="1" thickBot="1" x14ac:dyDescent="0.3">
      <c r="A14" s="291">
        <v>2016</v>
      </c>
      <c r="B14" s="346">
        <v>173</v>
      </c>
      <c r="C14" s="101">
        <v>156781</v>
      </c>
      <c r="D14" s="101">
        <v>58731</v>
      </c>
      <c r="E14" s="101">
        <v>75373</v>
      </c>
      <c r="F14" s="101">
        <f>C14+D14-E14</f>
        <v>140139</v>
      </c>
      <c r="G14" s="347">
        <f>D14-E14</f>
        <v>-16642</v>
      </c>
    </row>
    <row r="15" spans="1:7" ht="27" customHeight="1" x14ac:dyDescent="0.25">
      <c r="A15" s="765" t="s">
        <v>334</v>
      </c>
      <c r="B15" s="765"/>
      <c r="C15" s="765"/>
      <c r="D15" s="765"/>
      <c r="E15" s="767" t="s">
        <v>403</v>
      </c>
      <c r="F15" s="767"/>
      <c r="G15" s="767"/>
    </row>
    <row r="16" spans="1:7" ht="19.5" customHeight="1" x14ac:dyDescent="0.25">
      <c r="A16" s="630" t="s">
        <v>375</v>
      </c>
      <c r="B16" s="630"/>
      <c r="C16" s="630"/>
      <c r="D16" s="630"/>
      <c r="E16" s="766" t="s">
        <v>402</v>
      </c>
      <c r="F16" s="766"/>
      <c r="G16" s="766"/>
    </row>
    <row r="17" spans="1:7" ht="25.5" customHeight="1" x14ac:dyDescent="0.25">
      <c r="A17" s="601" t="s">
        <v>35</v>
      </c>
      <c r="B17" s="601"/>
      <c r="C17" s="601"/>
      <c r="D17" s="601"/>
      <c r="E17" s="600" t="s">
        <v>36</v>
      </c>
      <c r="F17" s="600"/>
      <c r="G17" s="600"/>
    </row>
    <row r="18" spans="1:7" x14ac:dyDescent="0.25">
      <c r="A18" s="15"/>
      <c r="B18" s="15"/>
      <c r="C18" s="15"/>
      <c r="D18" s="15"/>
      <c r="E18" s="15"/>
      <c r="F18" s="15"/>
      <c r="G18" s="15"/>
    </row>
    <row r="19" spans="1:7" x14ac:dyDescent="0.25">
      <c r="E19" s="16"/>
    </row>
    <row r="20" spans="1:7" x14ac:dyDescent="0.25">
      <c r="E20" s="16"/>
    </row>
  </sheetData>
  <mergeCells count="13">
    <mergeCell ref="C5:G5"/>
    <mergeCell ref="A2:G2"/>
    <mergeCell ref="A17:D17"/>
    <mergeCell ref="A3:G3"/>
    <mergeCell ref="A5:A7"/>
    <mergeCell ref="B5:B7"/>
    <mergeCell ref="C6:G6"/>
    <mergeCell ref="E17:G17"/>
    <mergeCell ref="A4:D4"/>
    <mergeCell ref="A16:D16"/>
    <mergeCell ref="A15:D15"/>
    <mergeCell ref="E16:G16"/>
    <mergeCell ref="E15:G15"/>
  </mergeCells>
  <printOptions horizontalCentered="1"/>
  <pageMargins left="0.68" right="0.53" top="0.74" bottom="0.64" header="0.31496062992126" footer="0.31496062992126"/>
  <pageSetup paperSize="9" scale="97" orientation="landscape" r:id="rId1"/>
  <headerFooter>
    <oddFooter>&amp;C26</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249977111117893"/>
  </sheetPr>
  <dimension ref="A1:M25"/>
  <sheetViews>
    <sheetView rightToLeft="1" view="pageBreakPreview" zoomScale="60" workbookViewId="0">
      <selection sqref="A1:G24"/>
    </sheetView>
  </sheetViews>
  <sheetFormatPr defaultColWidth="9" defaultRowHeight="15" x14ac:dyDescent="0.25"/>
  <cols>
    <col min="1" max="1" width="14.25" style="12" customWidth="1"/>
    <col min="2" max="2" width="15.75" style="12" customWidth="1"/>
    <col min="3" max="3" width="18.25" style="12" customWidth="1"/>
    <col min="4" max="4" width="19.25" style="12" customWidth="1"/>
    <col min="5" max="5" width="17" style="12" customWidth="1"/>
    <col min="6" max="6" width="22.625" style="12" customWidth="1"/>
    <col min="7" max="7" width="21" style="12" customWidth="1"/>
    <col min="8" max="16384" width="9" style="12"/>
  </cols>
  <sheetData>
    <row r="1" spans="1:7" ht="37.5" customHeight="1" x14ac:dyDescent="0.25">
      <c r="A1" s="769" t="s">
        <v>549</v>
      </c>
      <c r="B1" s="769"/>
      <c r="C1" s="769"/>
      <c r="D1" s="769"/>
      <c r="E1" s="769"/>
      <c r="F1" s="769"/>
      <c r="G1" s="769"/>
    </row>
    <row r="2" spans="1:7" ht="59.25" customHeight="1" x14ac:dyDescent="0.25">
      <c r="A2" s="769" t="s">
        <v>550</v>
      </c>
      <c r="B2" s="769"/>
      <c r="C2" s="769"/>
      <c r="D2" s="769"/>
      <c r="E2" s="769"/>
      <c r="F2" s="769"/>
      <c r="G2" s="769"/>
    </row>
    <row r="3" spans="1:7" ht="24.75" customHeight="1" thickBot="1" x14ac:dyDescent="0.3">
      <c r="A3" s="477" t="s">
        <v>123</v>
      </c>
      <c r="B3" s="30"/>
      <c r="C3" s="30"/>
      <c r="D3" s="30"/>
      <c r="E3" s="30"/>
      <c r="F3" s="30"/>
      <c r="G3" s="30" t="s">
        <v>124</v>
      </c>
    </row>
    <row r="4" spans="1:7" ht="74.25" customHeight="1" x14ac:dyDescent="0.25">
      <c r="A4" s="770" t="s">
        <v>304</v>
      </c>
      <c r="B4" s="478" t="s">
        <v>125</v>
      </c>
      <c r="C4" s="479" t="s">
        <v>633</v>
      </c>
      <c r="D4" s="479" t="s">
        <v>634</v>
      </c>
      <c r="E4" s="479" t="s">
        <v>333</v>
      </c>
      <c r="F4" s="479" t="s">
        <v>635</v>
      </c>
      <c r="G4" s="772" t="s">
        <v>305</v>
      </c>
    </row>
    <row r="5" spans="1:7" ht="86.25" customHeight="1" thickBot="1" x14ac:dyDescent="0.3">
      <c r="A5" s="771"/>
      <c r="B5" s="480" t="s">
        <v>126</v>
      </c>
      <c r="C5" s="481" t="s">
        <v>127</v>
      </c>
      <c r="D5" s="481" t="s">
        <v>128</v>
      </c>
      <c r="E5" s="481" t="s">
        <v>129</v>
      </c>
      <c r="F5" s="481" t="s">
        <v>130</v>
      </c>
      <c r="G5" s="773"/>
    </row>
    <row r="6" spans="1:7" ht="39.950000000000003" customHeight="1" x14ac:dyDescent="0.25">
      <c r="A6" s="482" t="s">
        <v>379</v>
      </c>
      <c r="B6" s="483">
        <v>0</v>
      </c>
      <c r="C6" s="484">
        <v>0</v>
      </c>
      <c r="D6" s="485">
        <v>0</v>
      </c>
      <c r="E6" s="486">
        <v>0</v>
      </c>
      <c r="F6" s="487">
        <v>0</v>
      </c>
      <c r="G6" s="488" t="s">
        <v>382</v>
      </c>
    </row>
    <row r="7" spans="1:7" ht="39.950000000000003" customHeight="1" x14ac:dyDescent="0.25">
      <c r="A7" s="489" t="s">
        <v>5</v>
      </c>
      <c r="B7" s="490">
        <v>1588463</v>
      </c>
      <c r="C7" s="411">
        <v>81600</v>
      </c>
      <c r="D7" s="491">
        <f t="shared" ref="D7:D21" si="0">C7/B7*100</f>
        <v>5.1370412782671053</v>
      </c>
      <c r="E7" s="490">
        <v>43345</v>
      </c>
      <c r="F7" s="492">
        <f t="shared" ref="F7:F21" si="1">E7/B7*100</f>
        <v>2.7287384093932312</v>
      </c>
      <c r="G7" s="493" t="s">
        <v>6</v>
      </c>
    </row>
    <row r="8" spans="1:7" ht="39.950000000000003" customHeight="1" x14ac:dyDescent="0.25">
      <c r="A8" s="489" t="s">
        <v>7</v>
      </c>
      <c r="B8" s="490">
        <v>1622118</v>
      </c>
      <c r="C8" s="411">
        <v>197438</v>
      </c>
      <c r="D8" s="491">
        <f t="shared" si="0"/>
        <v>12.171617601185611</v>
      </c>
      <c r="E8" s="490">
        <v>72499</v>
      </c>
      <c r="F8" s="492">
        <f t="shared" si="1"/>
        <v>4.4694035822301466</v>
      </c>
      <c r="G8" s="493" t="s">
        <v>8</v>
      </c>
    </row>
    <row r="9" spans="1:7" ht="39.950000000000003" customHeight="1" x14ac:dyDescent="0.25">
      <c r="A9" s="494" t="s">
        <v>9</v>
      </c>
      <c r="B9" s="490">
        <v>1755458</v>
      </c>
      <c r="C9" s="411">
        <v>125728</v>
      </c>
      <c r="D9" s="491">
        <f t="shared" si="0"/>
        <v>7.162119515249012</v>
      </c>
      <c r="E9" s="490">
        <v>88903</v>
      </c>
      <c r="F9" s="492">
        <f t="shared" si="1"/>
        <v>5.0643763621801261</v>
      </c>
      <c r="G9" s="493" t="s">
        <v>377</v>
      </c>
    </row>
    <row r="10" spans="1:7" ht="39.950000000000003" customHeight="1" x14ac:dyDescent="0.25">
      <c r="A10" s="489" t="s">
        <v>10</v>
      </c>
      <c r="B10" s="490">
        <v>8095646</v>
      </c>
      <c r="C10" s="411">
        <v>684331</v>
      </c>
      <c r="D10" s="491">
        <f t="shared" si="0"/>
        <v>8.4530746527207334</v>
      </c>
      <c r="E10" s="490">
        <v>44883</v>
      </c>
      <c r="F10" s="492">
        <f t="shared" si="1"/>
        <v>0.55440912312618418</v>
      </c>
      <c r="G10" s="493" t="s">
        <v>11</v>
      </c>
    </row>
    <row r="11" spans="1:7" ht="39.950000000000003" customHeight="1" x14ac:dyDescent="0.25">
      <c r="A11" s="489" t="s">
        <v>12</v>
      </c>
      <c r="B11" s="490">
        <v>2045770</v>
      </c>
      <c r="C11" s="411">
        <v>150664</v>
      </c>
      <c r="D11" s="491">
        <f t="shared" si="0"/>
        <v>7.3646597613612474</v>
      </c>
      <c r="E11" s="490">
        <v>99464</v>
      </c>
      <c r="F11" s="492">
        <f t="shared" si="1"/>
        <v>4.8619346260821112</v>
      </c>
      <c r="G11" s="493" t="s">
        <v>13</v>
      </c>
    </row>
    <row r="12" spans="1:7" ht="39.950000000000003" customHeight="1" x14ac:dyDescent="0.25">
      <c r="A12" s="489" t="s">
        <v>14</v>
      </c>
      <c r="B12" s="490">
        <v>1210573</v>
      </c>
      <c r="C12" s="411">
        <v>64392</v>
      </c>
      <c r="D12" s="491">
        <f t="shared" si="0"/>
        <v>5.31913399687586</v>
      </c>
      <c r="E12" s="490">
        <v>34843</v>
      </c>
      <c r="F12" s="492">
        <f t="shared" si="1"/>
        <v>2.8782237832827926</v>
      </c>
      <c r="G12" s="493" t="s">
        <v>15</v>
      </c>
    </row>
    <row r="13" spans="1:7" ht="39.950000000000003" customHeight="1" x14ac:dyDescent="0.25">
      <c r="A13" s="489" t="s">
        <v>16</v>
      </c>
      <c r="B13" s="490">
        <v>1367991</v>
      </c>
      <c r="C13" s="411">
        <v>62367</v>
      </c>
      <c r="D13" s="491">
        <f t="shared" si="0"/>
        <v>4.5590212216308439</v>
      </c>
      <c r="E13" s="490">
        <v>32912</v>
      </c>
      <c r="F13" s="492">
        <f t="shared" si="1"/>
        <v>2.4058637812675667</v>
      </c>
      <c r="G13" s="493" t="s">
        <v>17</v>
      </c>
    </row>
    <row r="14" spans="1:7" ht="39.950000000000003" customHeight="1" x14ac:dyDescent="0.25">
      <c r="A14" s="494" t="s">
        <v>18</v>
      </c>
      <c r="B14" s="490">
        <v>1579664</v>
      </c>
      <c r="C14" s="411">
        <v>69000</v>
      </c>
      <c r="D14" s="491">
        <f t="shared" si="0"/>
        <v>4.3680175024562189</v>
      </c>
      <c r="E14" s="490">
        <v>44414</v>
      </c>
      <c r="F14" s="492">
        <f t="shared" si="1"/>
        <v>2.8116105703491376</v>
      </c>
      <c r="G14" s="493" t="s">
        <v>19</v>
      </c>
    </row>
    <row r="15" spans="1:7" ht="39.950000000000003" customHeight="1" x14ac:dyDescent="0.25">
      <c r="A15" s="489" t="s">
        <v>20</v>
      </c>
      <c r="B15" s="490">
        <v>1462705</v>
      </c>
      <c r="C15" s="411">
        <v>149000</v>
      </c>
      <c r="D15" s="491">
        <f t="shared" si="0"/>
        <v>10.186606321848904</v>
      </c>
      <c r="E15" s="490">
        <v>57284</v>
      </c>
      <c r="F15" s="492">
        <f t="shared" si="1"/>
        <v>3.9163057485959234</v>
      </c>
      <c r="G15" s="493" t="s">
        <v>21</v>
      </c>
    </row>
    <row r="16" spans="1:7" ht="39.950000000000003" customHeight="1" x14ac:dyDescent="0.25">
      <c r="A16" s="489" t="s">
        <v>22</v>
      </c>
      <c r="B16" s="490">
        <v>1280623</v>
      </c>
      <c r="C16" s="411">
        <v>76424</v>
      </c>
      <c r="D16" s="491">
        <f t="shared" si="0"/>
        <v>5.9677203985872502</v>
      </c>
      <c r="E16" s="490">
        <v>42518</v>
      </c>
      <c r="F16" s="492">
        <f t="shared" si="1"/>
        <v>3.32010279371837</v>
      </c>
      <c r="G16" s="493" t="s">
        <v>378</v>
      </c>
    </row>
    <row r="17" spans="1:13" ht="39.950000000000003" customHeight="1" x14ac:dyDescent="0.25">
      <c r="A17" s="489" t="s">
        <v>23</v>
      </c>
      <c r="B17" s="490">
        <v>806378</v>
      </c>
      <c r="C17" s="411">
        <v>53667</v>
      </c>
      <c r="D17" s="491">
        <f t="shared" si="0"/>
        <v>6.6553154971985844</v>
      </c>
      <c r="E17" s="490">
        <v>27070</v>
      </c>
      <c r="F17" s="492">
        <f t="shared" si="1"/>
        <v>3.3569864257209399</v>
      </c>
      <c r="G17" s="493" t="s">
        <v>374</v>
      </c>
    </row>
    <row r="18" spans="1:13" ht="39.950000000000003" customHeight="1" x14ac:dyDescent="0.25">
      <c r="A18" s="489" t="s">
        <v>25</v>
      </c>
      <c r="B18" s="490">
        <v>2080197</v>
      </c>
      <c r="C18" s="411">
        <v>85820</v>
      </c>
      <c r="D18" s="491">
        <f t="shared" si="0"/>
        <v>4.1255707993041044</v>
      </c>
      <c r="E18" s="490">
        <v>40793</v>
      </c>
      <c r="F18" s="492">
        <f t="shared" si="1"/>
        <v>1.9610161922164102</v>
      </c>
      <c r="G18" s="493" t="s">
        <v>26</v>
      </c>
    </row>
    <row r="19" spans="1:13" ht="39.950000000000003" customHeight="1" x14ac:dyDescent="0.25">
      <c r="A19" s="489" t="s">
        <v>27</v>
      </c>
      <c r="B19" s="490">
        <v>1106210</v>
      </c>
      <c r="C19" s="411">
        <v>54000</v>
      </c>
      <c r="D19" s="491">
        <f t="shared" si="0"/>
        <v>4.8815324395910364</v>
      </c>
      <c r="E19" s="495">
        <v>7176</v>
      </c>
      <c r="F19" s="492">
        <f t="shared" si="1"/>
        <v>0.64870142197231995</v>
      </c>
      <c r="G19" s="496" t="s">
        <v>28</v>
      </c>
    </row>
    <row r="20" spans="1:13" ht="39.950000000000003" customHeight="1" x14ac:dyDescent="0.25">
      <c r="A20" s="497" t="s">
        <v>29</v>
      </c>
      <c r="B20" s="498">
        <v>2894594</v>
      </c>
      <c r="C20" s="411">
        <v>130000</v>
      </c>
      <c r="D20" s="491">
        <f t="shared" si="0"/>
        <v>4.49113070779529</v>
      </c>
      <c r="E20" s="490">
        <v>80096</v>
      </c>
      <c r="F20" s="492">
        <f t="shared" si="1"/>
        <v>2.7670892705505503</v>
      </c>
      <c r="G20" s="493" t="s">
        <v>30</v>
      </c>
    </row>
    <row r="21" spans="1:13" ht="39.950000000000003" customHeight="1" thickBot="1" x14ac:dyDescent="0.3">
      <c r="A21" s="499" t="s">
        <v>31</v>
      </c>
      <c r="B21" s="500">
        <f t="shared" ref="B21" si="2">SUM(B6:B20)</f>
        <v>28896390</v>
      </c>
      <c r="C21" s="501">
        <v>1984431</v>
      </c>
      <c r="D21" s="502">
        <f t="shared" si="0"/>
        <v>6.8674010836647756</v>
      </c>
      <c r="E21" s="503">
        <f>SUM(E6:E20)</f>
        <v>716200</v>
      </c>
      <c r="F21" s="502">
        <f t="shared" si="1"/>
        <v>2.4785102914239463</v>
      </c>
      <c r="G21" s="504" t="s">
        <v>32</v>
      </c>
    </row>
    <row r="22" spans="1:13" ht="28.5" customHeight="1" x14ac:dyDescent="0.25">
      <c r="A22" s="777" t="s">
        <v>33</v>
      </c>
      <c r="B22" s="777"/>
      <c r="C22" s="505"/>
      <c r="D22" s="505"/>
      <c r="E22" s="506"/>
      <c r="F22" s="774" t="s">
        <v>34</v>
      </c>
      <c r="G22" s="774"/>
    </row>
    <row r="23" spans="1:13" ht="86.25" customHeight="1" x14ac:dyDescent="0.25">
      <c r="A23" s="775" t="s">
        <v>610</v>
      </c>
      <c r="B23" s="775"/>
      <c r="C23" s="775"/>
      <c r="D23" s="775"/>
      <c r="E23" s="776" t="s">
        <v>611</v>
      </c>
      <c r="F23" s="776"/>
      <c r="G23" s="776"/>
      <c r="H23" s="85"/>
      <c r="I23" s="85"/>
      <c r="J23" s="85"/>
      <c r="K23" s="85"/>
      <c r="L23" s="85"/>
      <c r="M23" s="85"/>
    </row>
    <row r="24" spans="1:13" ht="32.25" customHeight="1" x14ac:dyDescent="0.25">
      <c r="A24" s="768" t="s">
        <v>41</v>
      </c>
      <c r="B24" s="768"/>
      <c r="C24" s="768"/>
      <c r="D24" s="768"/>
      <c r="E24" s="778" t="s">
        <v>36</v>
      </c>
      <c r="F24" s="778"/>
      <c r="G24" s="778"/>
    </row>
    <row r="25" spans="1:13" x14ac:dyDescent="0.25">
      <c r="F25" s="14"/>
      <c r="G25" s="14"/>
    </row>
  </sheetData>
  <mergeCells count="10">
    <mergeCell ref="A24:D24"/>
    <mergeCell ref="A1:G1"/>
    <mergeCell ref="A2:G2"/>
    <mergeCell ref="A4:A5"/>
    <mergeCell ref="G4:G5"/>
    <mergeCell ref="F22:G22"/>
    <mergeCell ref="A23:D23"/>
    <mergeCell ref="E23:G23"/>
    <mergeCell ref="A22:B22"/>
    <mergeCell ref="E24:G24"/>
  </mergeCells>
  <printOptions horizontalCentered="1"/>
  <pageMargins left="0.25" right="0.25" top="0.75" bottom="0.75" header="0.3" footer="0.3"/>
  <pageSetup paperSize="9" scale="70" orientation="portrait" r:id="rId1"/>
  <headerFooter>
    <oddFooter>&amp;C27</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249977111117893"/>
  </sheetPr>
  <dimension ref="A1:G24"/>
  <sheetViews>
    <sheetView rightToLeft="1" view="pageBreakPreview" zoomScale="60" workbookViewId="0">
      <selection sqref="A1:D24"/>
    </sheetView>
  </sheetViews>
  <sheetFormatPr defaultColWidth="9" defaultRowHeight="15" x14ac:dyDescent="0.25"/>
  <cols>
    <col min="1" max="1" width="17.125" style="12" customWidth="1"/>
    <col min="2" max="2" width="23.75" style="12" customWidth="1"/>
    <col min="3" max="3" width="25.5" style="12" customWidth="1"/>
    <col min="4" max="4" width="23" style="12" customWidth="1"/>
    <col min="5" max="16384" width="9" style="12"/>
  </cols>
  <sheetData>
    <row r="1" spans="1:7" ht="27.75" customHeight="1" x14ac:dyDescent="0.25">
      <c r="A1" s="779" t="s">
        <v>551</v>
      </c>
      <c r="B1" s="779"/>
      <c r="C1" s="779"/>
      <c r="D1" s="779"/>
    </row>
    <row r="2" spans="1:7" ht="29.25" customHeight="1" x14ac:dyDescent="0.25">
      <c r="A2" s="779" t="s">
        <v>552</v>
      </c>
      <c r="B2" s="779"/>
      <c r="C2" s="779"/>
      <c r="D2" s="779"/>
    </row>
    <row r="3" spans="1:7" ht="32.25" customHeight="1" thickBot="1" x14ac:dyDescent="0.3">
      <c r="A3" s="780" t="s">
        <v>324</v>
      </c>
      <c r="B3" s="780"/>
      <c r="C3" s="33"/>
      <c r="D3" s="267" t="s">
        <v>132</v>
      </c>
    </row>
    <row r="4" spans="1:7" ht="49.5" customHeight="1" x14ac:dyDescent="0.25">
      <c r="A4" s="784" t="s">
        <v>303</v>
      </c>
      <c r="B4" s="537" t="s">
        <v>675</v>
      </c>
      <c r="C4" s="537" t="s">
        <v>673</v>
      </c>
      <c r="D4" s="786" t="s">
        <v>305</v>
      </c>
    </row>
    <row r="5" spans="1:7" ht="62.25" customHeight="1" thickBot="1" x14ac:dyDescent="0.3">
      <c r="A5" s="785"/>
      <c r="B5" s="536" t="s">
        <v>674</v>
      </c>
      <c r="C5" s="536" t="s">
        <v>676</v>
      </c>
      <c r="D5" s="787"/>
    </row>
    <row r="6" spans="1:7" ht="30" customHeight="1" thickTop="1" x14ac:dyDescent="0.25">
      <c r="A6" s="148" t="s">
        <v>3</v>
      </c>
      <c r="B6" s="187">
        <v>0</v>
      </c>
      <c r="C6" s="534">
        <v>2</v>
      </c>
      <c r="D6" s="348" t="s">
        <v>4</v>
      </c>
    </row>
    <row r="7" spans="1:7" ht="30" customHeight="1" x14ac:dyDescent="0.25">
      <c r="A7" s="145" t="s">
        <v>5</v>
      </c>
      <c r="B7" s="147">
        <v>27</v>
      </c>
      <c r="C7" s="147">
        <v>10</v>
      </c>
      <c r="D7" s="349" t="s">
        <v>6</v>
      </c>
    </row>
    <row r="8" spans="1:7" ht="30" customHeight="1" x14ac:dyDescent="0.25">
      <c r="A8" s="145" t="s">
        <v>7</v>
      </c>
      <c r="B8" s="147">
        <v>32</v>
      </c>
      <c r="C8" s="147">
        <v>65</v>
      </c>
      <c r="D8" s="349" t="s">
        <v>8</v>
      </c>
    </row>
    <row r="9" spans="1:7" ht="30" customHeight="1" x14ac:dyDescent="0.25">
      <c r="A9" s="145" t="s">
        <v>9</v>
      </c>
      <c r="B9" s="147">
        <v>27</v>
      </c>
      <c r="C9" s="147" t="s">
        <v>40</v>
      </c>
      <c r="D9" s="349" t="s">
        <v>377</v>
      </c>
    </row>
    <row r="10" spans="1:7" ht="30" customHeight="1" x14ac:dyDescent="0.25">
      <c r="A10" s="145" t="s">
        <v>10</v>
      </c>
      <c r="B10" s="147">
        <v>79</v>
      </c>
      <c r="C10" s="147">
        <v>160</v>
      </c>
      <c r="D10" s="349" t="s">
        <v>11</v>
      </c>
    </row>
    <row r="11" spans="1:7" ht="30" customHeight="1" x14ac:dyDescent="0.25">
      <c r="A11" s="145" t="s">
        <v>12</v>
      </c>
      <c r="B11" s="147">
        <v>32</v>
      </c>
      <c r="C11" s="147">
        <v>37</v>
      </c>
      <c r="D11" s="349" t="s">
        <v>13</v>
      </c>
    </row>
    <row r="12" spans="1:7" ht="30" customHeight="1" x14ac:dyDescent="0.25">
      <c r="A12" s="145" t="s">
        <v>14</v>
      </c>
      <c r="B12" s="147">
        <v>11</v>
      </c>
      <c r="C12" s="147">
        <v>11</v>
      </c>
      <c r="D12" s="349" t="s">
        <v>15</v>
      </c>
    </row>
    <row r="13" spans="1:7" ht="30" customHeight="1" x14ac:dyDescent="0.25">
      <c r="A13" s="145" t="s">
        <v>16</v>
      </c>
      <c r="B13" s="147">
        <v>13</v>
      </c>
      <c r="C13" s="147" t="s">
        <v>40</v>
      </c>
      <c r="D13" s="349" t="s">
        <v>17</v>
      </c>
      <c r="F13" s="176"/>
      <c r="G13" s="176"/>
    </row>
    <row r="14" spans="1:7" ht="30" customHeight="1" x14ac:dyDescent="0.25">
      <c r="A14" s="145" t="s">
        <v>18</v>
      </c>
      <c r="B14" s="147">
        <v>25</v>
      </c>
      <c r="C14" s="147" t="s">
        <v>40</v>
      </c>
      <c r="D14" s="349" t="s">
        <v>19</v>
      </c>
      <c r="F14" s="176"/>
      <c r="G14" s="176"/>
    </row>
    <row r="15" spans="1:7" ht="30" customHeight="1" x14ac:dyDescent="0.25">
      <c r="A15" s="145" t="s">
        <v>20</v>
      </c>
      <c r="B15" s="147">
        <v>25</v>
      </c>
      <c r="C15" s="147">
        <v>210</v>
      </c>
      <c r="D15" s="349" t="s">
        <v>21</v>
      </c>
    </row>
    <row r="16" spans="1:7" ht="30" customHeight="1" x14ac:dyDescent="0.25">
      <c r="A16" s="145" t="s">
        <v>22</v>
      </c>
      <c r="B16" s="147">
        <v>15</v>
      </c>
      <c r="C16" s="147" t="s">
        <v>40</v>
      </c>
      <c r="D16" s="349" t="s">
        <v>378</v>
      </c>
    </row>
    <row r="17" spans="1:4" ht="30" customHeight="1" x14ac:dyDescent="0.25">
      <c r="A17" s="145" t="s">
        <v>23</v>
      </c>
      <c r="B17" s="147">
        <v>8</v>
      </c>
      <c r="C17" s="147" t="s">
        <v>40</v>
      </c>
      <c r="D17" s="349" t="s">
        <v>374</v>
      </c>
    </row>
    <row r="18" spans="1:4" ht="30" customHeight="1" x14ac:dyDescent="0.25">
      <c r="A18" s="145" t="s">
        <v>25</v>
      </c>
      <c r="B18" s="147">
        <v>10</v>
      </c>
      <c r="C18" s="147">
        <v>51</v>
      </c>
      <c r="D18" s="349" t="s">
        <v>26</v>
      </c>
    </row>
    <row r="19" spans="1:4" ht="30" customHeight="1" x14ac:dyDescent="0.25">
      <c r="A19" s="145" t="s">
        <v>27</v>
      </c>
      <c r="B19" s="147">
        <v>16</v>
      </c>
      <c r="C19" s="534" t="s">
        <v>40</v>
      </c>
      <c r="D19" s="350" t="s">
        <v>28</v>
      </c>
    </row>
    <row r="20" spans="1:4" ht="30" customHeight="1" x14ac:dyDescent="0.25">
      <c r="A20" s="149" t="s">
        <v>29</v>
      </c>
      <c r="B20" s="147">
        <v>16</v>
      </c>
      <c r="C20" s="147" t="s">
        <v>40</v>
      </c>
      <c r="D20" s="349" t="s">
        <v>30</v>
      </c>
    </row>
    <row r="21" spans="1:4" ht="30" customHeight="1" thickBot="1" x14ac:dyDescent="0.3">
      <c r="A21" s="189" t="s">
        <v>31</v>
      </c>
      <c r="B21" s="188">
        <f>SUM(B6:B20)</f>
        <v>336</v>
      </c>
      <c r="C21" s="535">
        <f>SUM(C6:C20)</f>
        <v>546</v>
      </c>
      <c r="D21" s="351" t="s">
        <v>32</v>
      </c>
    </row>
    <row r="22" spans="1:4" ht="24.75" customHeight="1" x14ac:dyDescent="0.25">
      <c r="A22" s="261" t="s">
        <v>33</v>
      </c>
      <c r="B22" s="352"/>
      <c r="C22" s="352"/>
      <c r="D22" s="353" t="s">
        <v>34</v>
      </c>
    </row>
    <row r="23" spans="1:4" ht="32.25" hidden="1" customHeight="1" x14ac:dyDescent="0.25">
      <c r="A23" s="150"/>
      <c r="B23" s="782"/>
      <c r="C23" s="782"/>
      <c r="D23" s="783"/>
    </row>
    <row r="24" spans="1:4" ht="24" customHeight="1" x14ac:dyDescent="0.25">
      <c r="A24" s="259" t="s">
        <v>35</v>
      </c>
      <c r="B24" s="781" t="s">
        <v>36</v>
      </c>
      <c r="C24" s="781"/>
      <c r="D24" s="781"/>
    </row>
  </sheetData>
  <mergeCells count="7">
    <mergeCell ref="A1:D1"/>
    <mergeCell ref="A2:D2"/>
    <mergeCell ref="A3:B3"/>
    <mergeCell ref="B24:D24"/>
    <mergeCell ref="B23:D23"/>
    <mergeCell ref="A4:A5"/>
    <mergeCell ref="D4:D5"/>
  </mergeCells>
  <printOptions horizontalCentered="1"/>
  <pageMargins left="0.27559055118110237" right="0.43307086614173229" top="0.66" bottom="0.74803149606299213" header="0.35433070866141736" footer="0.31496062992125984"/>
  <pageSetup paperSize="9" scale="99" orientation="portrait" r:id="rId1"/>
  <headerFooter>
    <oddFooter>&amp;C28</oddFooter>
  </headerFooter>
  <colBreaks count="1" manualBreakCount="1">
    <brk id="4" max="1048575" man="1"/>
  </colBreaks>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4" tint="-0.249977111117893"/>
  </sheetPr>
  <dimension ref="A1:F25"/>
  <sheetViews>
    <sheetView rightToLeft="1" view="pageBreakPreview" zoomScale="60" workbookViewId="0">
      <selection sqref="A1:D25"/>
    </sheetView>
  </sheetViews>
  <sheetFormatPr defaultColWidth="9" defaultRowHeight="15" x14ac:dyDescent="0.25"/>
  <cols>
    <col min="1" max="1" width="15.375" style="12" customWidth="1"/>
    <col min="2" max="2" width="22.25" style="12" customWidth="1"/>
    <col min="3" max="3" width="21.625" style="12" customWidth="1"/>
    <col min="4" max="4" width="24.125" style="12" customWidth="1"/>
    <col min="5" max="16384" width="9" style="12"/>
  </cols>
  <sheetData>
    <row r="1" spans="1:6" ht="30" customHeight="1" x14ac:dyDescent="0.25">
      <c r="A1" s="779" t="s">
        <v>553</v>
      </c>
      <c r="B1" s="779"/>
      <c r="C1" s="779"/>
      <c r="D1" s="779"/>
    </row>
    <row r="2" spans="1:6" ht="35.25" customHeight="1" x14ac:dyDescent="0.25">
      <c r="A2" s="779" t="s">
        <v>554</v>
      </c>
      <c r="B2" s="779"/>
      <c r="C2" s="779"/>
      <c r="D2" s="779"/>
    </row>
    <row r="3" spans="1:6" ht="26.25" customHeight="1" thickBot="1" x14ac:dyDescent="0.3">
      <c r="A3" s="780" t="s">
        <v>636</v>
      </c>
      <c r="B3" s="780"/>
      <c r="C3" s="780"/>
      <c r="D3" s="267" t="s">
        <v>133</v>
      </c>
    </row>
    <row r="4" spans="1:6" ht="21" customHeight="1" x14ac:dyDescent="0.25">
      <c r="A4" s="784" t="s">
        <v>303</v>
      </c>
      <c r="B4" s="22" t="s">
        <v>134</v>
      </c>
      <c r="C4" s="22" t="s">
        <v>135</v>
      </c>
      <c r="D4" s="786" t="s">
        <v>305</v>
      </c>
    </row>
    <row r="5" spans="1:6" ht="29.25" customHeight="1" thickBot="1" x14ac:dyDescent="0.3">
      <c r="A5" s="788"/>
      <c r="B5" s="354" t="s">
        <v>136</v>
      </c>
      <c r="C5" s="354" t="s">
        <v>137</v>
      </c>
      <c r="D5" s="789"/>
    </row>
    <row r="6" spans="1:6" ht="27" customHeight="1" x14ac:dyDescent="0.25">
      <c r="A6" s="144" t="s">
        <v>379</v>
      </c>
      <c r="B6" s="154">
        <v>149504</v>
      </c>
      <c r="C6" s="154">
        <v>173235</v>
      </c>
      <c r="D6" s="348" t="s">
        <v>382</v>
      </c>
    </row>
    <row r="7" spans="1:6" ht="27" customHeight="1" x14ac:dyDescent="0.25">
      <c r="A7" s="145" t="s">
        <v>5</v>
      </c>
      <c r="B7" s="143">
        <v>81600</v>
      </c>
      <c r="C7" s="143">
        <v>109850</v>
      </c>
      <c r="D7" s="349" t="s">
        <v>6</v>
      </c>
    </row>
    <row r="8" spans="1:6" ht="27" customHeight="1" x14ac:dyDescent="0.25">
      <c r="A8" s="145" t="s">
        <v>7</v>
      </c>
      <c r="B8" s="143">
        <v>79190</v>
      </c>
      <c r="C8" s="143">
        <v>84811</v>
      </c>
      <c r="D8" s="349" t="s">
        <v>8</v>
      </c>
    </row>
    <row r="9" spans="1:6" ht="27" customHeight="1" x14ac:dyDescent="0.25">
      <c r="A9" s="146" t="s">
        <v>9</v>
      </c>
      <c r="B9" s="143">
        <v>143837</v>
      </c>
      <c r="C9" s="143">
        <v>140155</v>
      </c>
      <c r="D9" s="349" t="s">
        <v>377</v>
      </c>
    </row>
    <row r="10" spans="1:6" ht="27" customHeight="1" x14ac:dyDescent="0.25">
      <c r="A10" s="145" t="s">
        <v>10</v>
      </c>
      <c r="B10" s="154">
        <v>534702</v>
      </c>
      <c r="C10" s="154">
        <v>652860</v>
      </c>
      <c r="D10" s="349" t="s">
        <v>11</v>
      </c>
    </row>
    <row r="11" spans="1:6" ht="27" customHeight="1" x14ac:dyDescent="0.25">
      <c r="A11" s="145" t="s">
        <v>12</v>
      </c>
      <c r="B11" s="143">
        <v>112579</v>
      </c>
      <c r="C11" s="143">
        <v>120170</v>
      </c>
      <c r="D11" s="349" t="s">
        <v>13</v>
      </c>
    </row>
    <row r="12" spans="1:6" ht="27" customHeight="1" x14ac:dyDescent="0.25">
      <c r="A12" s="145" t="s">
        <v>14</v>
      </c>
      <c r="B12" s="143">
        <v>67588</v>
      </c>
      <c r="C12" s="143">
        <v>50790</v>
      </c>
      <c r="D12" s="349" t="s">
        <v>15</v>
      </c>
      <c r="E12" s="176"/>
      <c r="F12" s="176"/>
    </row>
    <row r="13" spans="1:6" ht="32.25" customHeight="1" x14ac:dyDescent="0.25">
      <c r="A13" s="145" t="s">
        <v>16</v>
      </c>
      <c r="B13" s="143">
        <v>62000</v>
      </c>
      <c r="C13" s="143">
        <v>50140</v>
      </c>
      <c r="D13" s="349" t="s">
        <v>17</v>
      </c>
      <c r="E13" s="176"/>
      <c r="F13" s="176"/>
    </row>
    <row r="14" spans="1:6" ht="18.75" customHeight="1" x14ac:dyDescent="0.25">
      <c r="A14" s="146" t="s">
        <v>18</v>
      </c>
      <c r="B14" s="143">
        <v>54500</v>
      </c>
      <c r="C14" s="143">
        <v>67250</v>
      </c>
      <c r="D14" s="349" t="s">
        <v>19</v>
      </c>
    </row>
    <row r="15" spans="1:6" ht="27" customHeight="1" x14ac:dyDescent="0.25">
      <c r="A15" s="145" t="s">
        <v>20</v>
      </c>
      <c r="B15" s="143">
        <v>77950</v>
      </c>
      <c r="C15" s="143">
        <v>85190</v>
      </c>
      <c r="D15" s="349" t="s">
        <v>21</v>
      </c>
    </row>
    <row r="16" spans="1:6" ht="27" customHeight="1" x14ac:dyDescent="0.25">
      <c r="A16" s="145" t="s">
        <v>22</v>
      </c>
      <c r="B16" s="143">
        <v>88776</v>
      </c>
      <c r="C16" s="143">
        <v>70505</v>
      </c>
      <c r="D16" s="349" t="s">
        <v>378</v>
      </c>
    </row>
    <row r="17" spans="1:4" ht="27" customHeight="1" x14ac:dyDescent="0.25">
      <c r="A17" s="145" t="s">
        <v>23</v>
      </c>
      <c r="B17" s="143">
        <v>77024</v>
      </c>
      <c r="C17" s="143">
        <v>66055</v>
      </c>
      <c r="D17" s="349" t="s">
        <v>374</v>
      </c>
    </row>
    <row r="18" spans="1:4" ht="27" customHeight="1" x14ac:dyDescent="0.25">
      <c r="A18" s="145" t="s">
        <v>25</v>
      </c>
      <c r="B18" s="143">
        <v>74782</v>
      </c>
      <c r="C18" s="143">
        <v>90417</v>
      </c>
      <c r="D18" s="349" t="s">
        <v>26</v>
      </c>
    </row>
    <row r="19" spans="1:4" ht="27" customHeight="1" x14ac:dyDescent="0.25">
      <c r="A19" s="146" t="s">
        <v>653</v>
      </c>
      <c r="B19" s="143">
        <v>50200</v>
      </c>
      <c r="C19" s="143">
        <v>83650</v>
      </c>
      <c r="D19" s="348" t="s">
        <v>654</v>
      </c>
    </row>
    <row r="20" spans="1:4" ht="27" customHeight="1" thickBot="1" x14ac:dyDescent="0.3">
      <c r="A20" s="151" t="s">
        <v>29</v>
      </c>
      <c r="B20" s="155">
        <v>121250</v>
      </c>
      <c r="C20" s="155">
        <v>126050</v>
      </c>
      <c r="D20" s="355" t="s">
        <v>30</v>
      </c>
    </row>
    <row r="21" spans="1:4" ht="27" customHeight="1" thickBot="1" x14ac:dyDescent="0.3">
      <c r="A21" s="152" t="s">
        <v>31</v>
      </c>
      <c r="B21" s="264">
        <f>SUM(B7:B20)</f>
        <v>1625978</v>
      </c>
      <c r="C21" s="264">
        <f>SUM(C7:C20)</f>
        <v>1797893</v>
      </c>
      <c r="D21" s="356" t="s">
        <v>32</v>
      </c>
    </row>
    <row r="22" spans="1:4" ht="21" customHeight="1" x14ac:dyDescent="0.25">
      <c r="A22" s="261" t="s">
        <v>33</v>
      </c>
      <c r="B22" s="153"/>
      <c r="C22" s="790" t="s">
        <v>34</v>
      </c>
      <c r="D22" s="790"/>
    </row>
    <row r="23" spans="1:4" ht="59.25" customHeight="1" x14ac:dyDescent="0.25">
      <c r="A23" s="791" t="s">
        <v>641</v>
      </c>
      <c r="B23" s="791"/>
      <c r="C23" s="792" t="s">
        <v>612</v>
      </c>
      <c r="D23" s="792"/>
    </row>
    <row r="24" spans="1:4" ht="64.5" customHeight="1" x14ac:dyDescent="0.25">
      <c r="A24" s="791" t="s">
        <v>656</v>
      </c>
      <c r="B24" s="791"/>
      <c r="C24" s="795" t="s">
        <v>662</v>
      </c>
      <c r="D24" s="795"/>
    </row>
    <row r="25" spans="1:4" ht="27.75" customHeight="1" x14ac:dyDescent="0.25">
      <c r="A25" s="793" t="s">
        <v>131</v>
      </c>
      <c r="B25" s="794"/>
      <c r="C25" s="781" t="s">
        <v>107</v>
      </c>
      <c r="D25" s="781"/>
    </row>
  </sheetData>
  <mergeCells count="12">
    <mergeCell ref="C25:D25"/>
    <mergeCell ref="A1:D1"/>
    <mergeCell ref="A2:D2"/>
    <mergeCell ref="A3:C3"/>
    <mergeCell ref="A4:A5"/>
    <mergeCell ref="D4:D5"/>
    <mergeCell ref="C22:D22"/>
    <mergeCell ref="A23:B23"/>
    <mergeCell ref="C23:D23"/>
    <mergeCell ref="A25:B25"/>
    <mergeCell ref="A24:B24"/>
    <mergeCell ref="C24:D24"/>
  </mergeCells>
  <printOptions horizontalCentered="1"/>
  <pageMargins left="0.23622047244094499" right="0.23622047244094499" top="0.74803149606299202" bottom="0.74803149606299202" header="0.31496062992126" footer="0.31496062992126"/>
  <pageSetup paperSize="9" scale="98" orientation="portrait" r:id="rId1"/>
  <headerFooter>
    <oddFooter>&amp;C29</oddFooter>
  </headerFooter>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249977111117893"/>
  </sheetPr>
  <dimension ref="A1:F24"/>
  <sheetViews>
    <sheetView rightToLeft="1" view="pageBreakPreview" topLeftCell="A10" zoomScale="60" workbookViewId="0">
      <selection sqref="A1:D24"/>
    </sheetView>
  </sheetViews>
  <sheetFormatPr defaultColWidth="9" defaultRowHeight="15" x14ac:dyDescent="0.25"/>
  <cols>
    <col min="1" max="1" width="19.375" style="12" customWidth="1"/>
    <col min="2" max="2" width="20.125" style="12" customWidth="1"/>
    <col min="3" max="3" width="18.375" style="12" customWidth="1"/>
    <col min="4" max="4" width="26.875" style="12" customWidth="1"/>
    <col min="5" max="16384" width="9" style="12"/>
  </cols>
  <sheetData>
    <row r="1" spans="1:6" ht="33.75" customHeight="1" x14ac:dyDescent="0.25">
      <c r="A1" s="779" t="s">
        <v>555</v>
      </c>
      <c r="B1" s="779"/>
      <c r="C1" s="779"/>
      <c r="D1" s="779"/>
    </row>
    <row r="2" spans="1:6" ht="27" customHeight="1" x14ac:dyDescent="0.25">
      <c r="A2" s="779" t="s">
        <v>556</v>
      </c>
      <c r="B2" s="779"/>
      <c r="C2" s="779"/>
      <c r="D2" s="779"/>
    </row>
    <row r="3" spans="1:6" ht="28.5" customHeight="1" thickBot="1" x14ac:dyDescent="0.3">
      <c r="A3" s="33" t="s">
        <v>325</v>
      </c>
      <c r="B3" s="6"/>
      <c r="C3" s="6"/>
      <c r="D3" s="266" t="s">
        <v>138</v>
      </c>
    </row>
    <row r="4" spans="1:6" ht="19.5" customHeight="1" x14ac:dyDescent="0.25">
      <c r="A4" s="784" t="s">
        <v>303</v>
      </c>
      <c r="B4" s="22" t="s">
        <v>139</v>
      </c>
      <c r="C4" s="22" t="s">
        <v>140</v>
      </c>
      <c r="D4" s="796" t="s">
        <v>305</v>
      </c>
    </row>
    <row r="5" spans="1:6" ht="29.25" customHeight="1" thickBot="1" x14ac:dyDescent="0.3">
      <c r="A5" s="788"/>
      <c r="B5" s="354" t="s">
        <v>141</v>
      </c>
      <c r="C5" s="354" t="s">
        <v>142</v>
      </c>
      <c r="D5" s="797"/>
    </row>
    <row r="6" spans="1:6" ht="35.1" customHeight="1" x14ac:dyDescent="0.25">
      <c r="A6" s="144" t="s">
        <v>3</v>
      </c>
      <c r="B6" s="156" t="s">
        <v>40</v>
      </c>
      <c r="C6" s="154" t="s">
        <v>40</v>
      </c>
      <c r="D6" s="348" t="s">
        <v>4</v>
      </c>
    </row>
    <row r="7" spans="1:6" ht="35.1" customHeight="1" x14ac:dyDescent="0.25">
      <c r="A7" s="145" t="s">
        <v>5</v>
      </c>
      <c r="B7" s="147">
        <v>260</v>
      </c>
      <c r="C7" s="143">
        <v>8498</v>
      </c>
      <c r="D7" s="349" t="s">
        <v>6</v>
      </c>
    </row>
    <row r="8" spans="1:6" ht="35.1" customHeight="1" x14ac:dyDescent="0.25">
      <c r="A8" s="145" t="s">
        <v>7</v>
      </c>
      <c r="B8" s="147">
        <v>240</v>
      </c>
      <c r="C8" s="143">
        <v>7283</v>
      </c>
      <c r="D8" s="349" t="s">
        <v>8</v>
      </c>
    </row>
    <row r="9" spans="1:6" ht="35.1" customHeight="1" x14ac:dyDescent="0.25">
      <c r="A9" s="146" t="s">
        <v>9</v>
      </c>
      <c r="B9" s="147">
        <v>419</v>
      </c>
      <c r="C9" s="143">
        <v>14405</v>
      </c>
      <c r="D9" s="349" t="s">
        <v>377</v>
      </c>
    </row>
    <row r="10" spans="1:6" ht="35.1" customHeight="1" x14ac:dyDescent="0.25">
      <c r="A10" s="145" t="s">
        <v>10</v>
      </c>
      <c r="B10" s="147">
        <v>1857</v>
      </c>
      <c r="C10" s="143">
        <v>57836</v>
      </c>
      <c r="D10" s="349" t="s">
        <v>11</v>
      </c>
    </row>
    <row r="11" spans="1:6" ht="35.1" customHeight="1" x14ac:dyDescent="0.25">
      <c r="A11" s="145" t="s">
        <v>12</v>
      </c>
      <c r="B11" s="147">
        <v>325</v>
      </c>
      <c r="C11" s="143">
        <v>10259</v>
      </c>
      <c r="D11" s="349" t="s">
        <v>13</v>
      </c>
    </row>
    <row r="12" spans="1:6" ht="35.1" customHeight="1" x14ac:dyDescent="0.25">
      <c r="A12" s="145" t="s">
        <v>14</v>
      </c>
      <c r="B12" s="147">
        <v>269</v>
      </c>
      <c r="C12" s="143">
        <v>7442</v>
      </c>
      <c r="D12" s="349" t="s">
        <v>15</v>
      </c>
      <c r="E12" s="176"/>
      <c r="F12" s="176"/>
    </row>
    <row r="13" spans="1:6" ht="35.1" customHeight="1" x14ac:dyDescent="0.25">
      <c r="A13" s="145" t="s">
        <v>16</v>
      </c>
      <c r="B13" s="147">
        <v>141</v>
      </c>
      <c r="C13" s="143">
        <v>5188</v>
      </c>
      <c r="D13" s="349" t="s">
        <v>17</v>
      </c>
      <c r="E13" s="176"/>
      <c r="F13" s="176"/>
    </row>
    <row r="14" spans="1:6" ht="35.1" customHeight="1" x14ac:dyDescent="0.25">
      <c r="A14" s="146" t="s">
        <v>18</v>
      </c>
      <c r="B14" s="147">
        <v>199</v>
      </c>
      <c r="C14" s="143">
        <v>6238</v>
      </c>
      <c r="D14" s="349" t="s">
        <v>19</v>
      </c>
    </row>
    <row r="15" spans="1:6" ht="35.1" customHeight="1" x14ac:dyDescent="0.25">
      <c r="A15" s="146" t="s">
        <v>20</v>
      </c>
      <c r="B15" s="157">
        <v>238</v>
      </c>
      <c r="C15" s="143">
        <v>8519</v>
      </c>
      <c r="D15" s="349" t="s">
        <v>21</v>
      </c>
    </row>
    <row r="16" spans="1:6" ht="35.1" customHeight="1" x14ac:dyDescent="0.25">
      <c r="A16" s="145" t="s">
        <v>22</v>
      </c>
      <c r="B16" s="147">
        <v>235</v>
      </c>
      <c r="C16" s="143">
        <v>7852</v>
      </c>
      <c r="D16" s="349" t="s">
        <v>378</v>
      </c>
    </row>
    <row r="17" spans="1:5" ht="35.1" customHeight="1" x14ac:dyDescent="0.25">
      <c r="A17" s="145" t="s">
        <v>23</v>
      </c>
      <c r="B17" s="147">
        <v>148</v>
      </c>
      <c r="C17" s="143">
        <v>5464</v>
      </c>
      <c r="D17" s="349" t="s">
        <v>374</v>
      </c>
    </row>
    <row r="18" spans="1:5" ht="35.1" customHeight="1" x14ac:dyDescent="0.25">
      <c r="A18" s="145" t="s">
        <v>25</v>
      </c>
      <c r="B18" s="147">
        <v>203</v>
      </c>
      <c r="C18" s="143">
        <v>6242</v>
      </c>
      <c r="D18" s="349" t="s">
        <v>26</v>
      </c>
    </row>
    <row r="19" spans="1:5" ht="35.1" customHeight="1" x14ac:dyDescent="0.25">
      <c r="A19" s="145" t="s">
        <v>27</v>
      </c>
      <c r="B19" s="147">
        <v>94</v>
      </c>
      <c r="C19" s="143">
        <v>3509</v>
      </c>
      <c r="D19" s="350" t="s">
        <v>28</v>
      </c>
    </row>
    <row r="20" spans="1:5" ht="35.1" customHeight="1" thickBot="1" x14ac:dyDescent="0.3">
      <c r="A20" s="159" t="s">
        <v>29</v>
      </c>
      <c r="B20" s="158">
        <v>442</v>
      </c>
      <c r="C20" s="155">
        <v>10480</v>
      </c>
      <c r="D20" s="355" t="s">
        <v>30</v>
      </c>
    </row>
    <row r="21" spans="1:5" ht="35.1" customHeight="1" thickBot="1" x14ac:dyDescent="0.3">
      <c r="A21" s="152" t="s">
        <v>31</v>
      </c>
      <c r="B21" s="264">
        <f>SUM(B7:B20)</f>
        <v>5070</v>
      </c>
      <c r="C21" s="264">
        <f>SUM(C7:C20)</f>
        <v>159215</v>
      </c>
      <c r="D21" s="356" t="s">
        <v>32</v>
      </c>
    </row>
    <row r="22" spans="1:5" ht="25.5" customHeight="1" x14ac:dyDescent="0.25">
      <c r="A22" s="86" t="s">
        <v>392</v>
      </c>
      <c r="B22" s="268"/>
      <c r="C22" s="798" t="s">
        <v>34</v>
      </c>
      <c r="D22" s="799"/>
      <c r="E22" s="87"/>
    </row>
    <row r="23" spans="1:5" ht="22.5" customHeight="1" x14ac:dyDescent="0.25">
      <c r="A23" s="602" t="s">
        <v>491</v>
      </c>
      <c r="B23" s="602"/>
      <c r="C23" s="598" t="s">
        <v>337</v>
      </c>
      <c r="D23" s="598"/>
    </row>
    <row r="24" spans="1:5" ht="21" customHeight="1" x14ac:dyDescent="0.25">
      <c r="A24" s="259" t="s">
        <v>41</v>
      </c>
      <c r="B24" s="259"/>
      <c r="C24" s="781" t="s">
        <v>107</v>
      </c>
      <c r="D24" s="781"/>
    </row>
  </sheetData>
  <mergeCells count="8">
    <mergeCell ref="C24:D24"/>
    <mergeCell ref="A1:D1"/>
    <mergeCell ref="A2:D2"/>
    <mergeCell ref="A4:A5"/>
    <mergeCell ref="D4:D5"/>
    <mergeCell ref="A23:B23"/>
    <mergeCell ref="C23:D23"/>
    <mergeCell ref="C22:D22"/>
  </mergeCells>
  <printOptions horizontalCentered="1"/>
  <pageMargins left="0.23622047244094491" right="0.23622047244094491" top="0.64" bottom="0.74803149606299213" header="0.31496062992125984" footer="0.31496062992125984"/>
  <pageSetup paperSize="9" scale="98" orientation="portrait" r:id="rId1"/>
  <headerFooter>
    <oddFooter>&amp;C30</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249977111117893"/>
  </sheetPr>
  <dimension ref="A1:I53"/>
  <sheetViews>
    <sheetView rightToLeft="1" view="pageBreakPreview" topLeftCell="A13" zoomScale="84" zoomScaleSheetLayoutView="84" workbookViewId="0">
      <selection sqref="A1:I26"/>
    </sheetView>
  </sheetViews>
  <sheetFormatPr defaultColWidth="9" defaultRowHeight="15" x14ac:dyDescent="0.25"/>
  <cols>
    <col min="1" max="1" width="12.375" style="12" customWidth="1"/>
    <col min="2" max="2" width="13" style="12" customWidth="1"/>
    <col min="3" max="3" width="18" style="12" bestFit="1" customWidth="1"/>
    <col min="4" max="4" width="11.375" style="12" customWidth="1"/>
    <col min="5" max="5" width="17.375" style="12" customWidth="1"/>
    <col min="6" max="6" width="13.875" style="12" bestFit="1" customWidth="1"/>
    <col min="7" max="7" width="13.875" style="12" customWidth="1"/>
    <col min="8" max="8" width="14.375" style="12" customWidth="1"/>
    <col min="9" max="9" width="19.75" style="12" customWidth="1"/>
    <col min="10" max="16384" width="9" style="12"/>
  </cols>
  <sheetData>
    <row r="1" spans="1:9" ht="27.75" customHeight="1" x14ac:dyDescent="0.25">
      <c r="A1" s="554" t="s">
        <v>512</v>
      </c>
      <c r="B1" s="554"/>
      <c r="C1" s="554"/>
      <c r="D1" s="554"/>
      <c r="E1" s="554"/>
      <c r="F1" s="554"/>
      <c r="G1" s="554"/>
      <c r="H1" s="554"/>
      <c r="I1" s="554"/>
    </row>
    <row r="2" spans="1:9" ht="29.25" customHeight="1" x14ac:dyDescent="0.25">
      <c r="A2" s="554" t="s">
        <v>513</v>
      </c>
      <c r="B2" s="554"/>
      <c r="C2" s="554"/>
      <c r="D2" s="554"/>
      <c r="E2" s="554"/>
      <c r="F2" s="554"/>
      <c r="G2" s="554"/>
      <c r="H2" s="554"/>
      <c r="I2" s="554"/>
    </row>
    <row r="3" spans="1:9" ht="20.25" customHeight="1" thickBot="1" x14ac:dyDescent="0.3">
      <c r="A3" s="559" t="s">
        <v>667</v>
      </c>
      <c r="B3" s="559"/>
      <c r="C3" s="559"/>
      <c r="D3" s="559"/>
      <c r="E3" s="559"/>
      <c r="F3" s="559"/>
      <c r="G3" s="559"/>
      <c r="H3" s="559"/>
      <c r="I3" s="404" t="s">
        <v>0</v>
      </c>
    </row>
    <row r="4" spans="1:9" ht="28.5" customHeight="1" x14ac:dyDescent="0.25">
      <c r="A4" s="560" t="s">
        <v>304</v>
      </c>
      <c r="B4" s="556" t="s">
        <v>412</v>
      </c>
      <c r="C4" s="563" t="s">
        <v>625</v>
      </c>
      <c r="D4" s="563"/>
      <c r="E4" s="563"/>
      <c r="F4" s="556" t="s">
        <v>47</v>
      </c>
      <c r="G4" s="556" t="s">
        <v>420</v>
      </c>
      <c r="H4" s="556" t="s">
        <v>421</v>
      </c>
      <c r="I4" s="556" t="s">
        <v>305</v>
      </c>
    </row>
    <row r="5" spans="1:9" ht="34.5" customHeight="1" x14ac:dyDescent="0.25">
      <c r="A5" s="561"/>
      <c r="B5" s="571"/>
      <c r="C5" s="399" t="s">
        <v>413</v>
      </c>
      <c r="D5" s="399" t="s">
        <v>415</v>
      </c>
      <c r="E5" s="399" t="s">
        <v>417</v>
      </c>
      <c r="F5" s="572"/>
      <c r="G5" s="572"/>
      <c r="H5" s="572"/>
      <c r="I5" s="557"/>
    </row>
    <row r="6" spans="1:9" ht="59.25" customHeight="1" thickBot="1" x14ac:dyDescent="0.3">
      <c r="A6" s="562"/>
      <c r="B6" s="400" t="s">
        <v>411</v>
      </c>
      <c r="C6" s="405" t="s">
        <v>414</v>
      </c>
      <c r="D6" s="405" t="s">
        <v>416</v>
      </c>
      <c r="E6" s="405" t="s">
        <v>418</v>
      </c>
      <c r="F6" s="400" t="s">
        <v>32</v>
      </c>
      <c r="G6" s="400" t="s">
        <v>419</v>
      </c>
      <c r="H6" s="400" t="s">
        <v>127</v>
      </c>
      <c r="I6" s="558"/>
    </row>
    <row r="7" spans="1:9" ht="30" customHeight="1" thickTop="1" x14ac:dyDescent="0.25">
      <c r="A7" s="406" t="s">
        <v>379</v>
      </c>
      <c r="B7" s="407">
        <v>0</v>
      </c>
      <c r="C7" s="408">
        <v>0</v>
      </c>
      <c r="D7" s="408">
        <v>0</v>
      </c>
      <c r="E7" s="408">
        <v>0</v>
      </c>
      <c r="F7" s="408">
        <f t="shared" ref="F7" si="0">SUM(B7:E7)</f>
        <v>0</v>
      </c>
      <c r="G7" s="408">
        <v>0</v>
      </c>
      <c r="H7" s="408">
        <v>0</v>
      </c>
      <c r="I7" s="404" t="s">
        <v>382</v>
      </c>
    </row>
    <row r="8" spans="1:9" ht="30" customHeight="1" x14ac:dyDescent="0.25">
      <c r="A8" s="409" t="s">
        <v>5</v>
      </c>
      <c r="B8" s="410">
        <v>17</v>
      </c>
      <c r="C8" s="411">
        <v>36650</v>
      </c>
      <c r="D8" s="411">
        <v>3733</v>
      </c>
      <c r="E8" s="411">
        <v>2962</v>
      </c>
      <c r="F8" s="411">
        <f t="shared" ref="F8:F21" si="1">C8+D8+E8</f>
        <v>43345</v>
      </c>
      <c r="G8" s="411">
        <v>38255</v>
      </c>
      <c r="H8" s="411">
        <v>81600</v>
      </c>
      <c r="I8" s="412" t="s">
        <v>6</v>
      </c>
    </row>
    <row r="9" spans="1:9" ht="30" customHeight="1" x14ac:dyDescent="0.25">
      <c r="A9" s="409" t="s">
        <v>7</v>
      </c>
      <c r="B9" s="410">
        <v>27</v>
      </c>
      <c r="C9" s="411">
        <v>69254</v>
      </c>
      <c r="D9" s="411">
        <v>1881</v>
      </c>
      <c r="E9" s="411">
        <v>1365</v>
      </c>
      <c r="F9" s="411">
        <f t="shared" si="1"/>
        <v>72500</v>
      </c>
      <c r="G9" s="411">
        <v>124938</v>
      </c>
      <c r="H9" s="411">
        <v>197438</v>
      </c>
      <c r="I9" s="412" t="s">
        <v>8</v>
      </c>
    </row>
    <row r="10" spans="1:9" ht="30" customHeight="1" x14ac:dyDescent="0.25">
      <c r="A10" s="413" t="s">
        <v>9</v>
      </c>
      <c r="B10" s="410">
        <v>28</v>
      </c>
      <c r="C10" s="411">
        <v>85653</v>
      </c>
      <c r="D10" s="411">
        <v>2971</v>
      </c>
      <c r="E10" s="411">
        <v>2279</v>
      </c>
      <c r="F10" s="411">
        <f t="shared" si="1"/>
        <v>90903</v>
      </c>
      <c r="G10" s="411">
        <v>34825</v>
      </c>
      <c r="H10" s="411">
        <v>125728</v>
      </c>
      <c r="I10" s="412" t="s">
        <v>377</v>
      </c>
    </row>
    <row r="11" spans="1:9" ht="30" customHeight="1" x14ac:dyDescent="0.25">
      <c r="A11" s="409" t="s">
        <v>10</v>
      </c>
      <c r="B11" s="410">
        <v>37</v>
      </c>
      <c r="C11" s="411">
        <v>354119</v>
      </c>
      <c r="D11" s="411">
        <v>69287</v>
      </c>
      <c r="E11" s="411">
        <v>21477</v>
      </c>
      <c r="F11" s="411">
        <f t="shared" si="1"/>
        <v>444883</v>
      </c>
      <c r="G11" s="411">
        <v>239448</v>
      </c>
      <c r="H11" s="411">
        <v>684331</v>
      </c>
      <c r="I11" s="412" t="s">
        <v>11</v>
      </c>
    </row>
    <row r="12" spans="1:9" ht="30" customHeight="1" x14ac:dyDescent="0.25">
      <c r="A12" s="409" t="s">
        <v>12</v>
      </c>
      <c r="B12" s="410">
        <v>18</v>
      </c>
      <c r="C12" s="411">
        <v>91291</v>
      </c>
      <c r="D12" s="411">
        <v>3393</v>
      </c>
      <c r="E12" s="411">
        <v>4780</v>
      </c>
      <c r="F12" s="411">
        <f t="shared" si="1"/>
        <v>99464</v>
      </c>
      <c r="G12" s="411">
        <v>51200</v>
      </c>
      <c r="H12" s="411">
        <v>150664</v>
      </c>
      <c r="I12" s="412" t="s">
        <v>13</v>
      </c>
    </row>
    <row r="13" spans="1:9" ht="30" customHeight="1" x14ac:dyDescent="0.25">
      <c r="A13" s="409" t="s">
        <v>14</v>
      </c>
      <c r="B13" s="410">
        <v>9</v>
      </c>
      <c r="C13" s="411">
        <v>29485</v>
      </c>
      <c r="D13" s="411">
        <v>3761</v>
      </c>
      <c r="E13" s="411">
        <v>1597</v>
      </c>
      <c r="F13" s="411">
        <f t="shared" si="1"/>
        <v>34843</v>
      </c>
      <c r="G13" s="411">
        <v>29549</v>
      </c>
      <c r="H13" s="411">
        <v>64392</v>
      </c>
      <c r="I13" s="412" t="s">
        <v>15</v>
      </c>
    </row>
    <row r="14" spans="1:9" ht="30" customHeight="1" x14ac:dyDescent="0.25">
      <c r="A14" s="409" t="s">
        <v>16</v>
      </c>
      <c r="B14" s="410">
        <v>15</v>
      </c>
      <c r="C14" s="411">
        <v>28650</v>
      </c>
      <c r="D14" s="411">
        <v>2772</v>
      </c>
      <c r="E14" s="411">
        <v>1490</v>
      </c>
      <c r="F14" s="411">
        <f t="shared" si="1"/>
        <v>32912</v>
      </c>
      <c r="G14" s="411">
        <v>29455</v>
      </c>
      <c r="H14" s="411">
        <v>62367</v>
      </c>
      <c r="I14" s="412" t="s">
        <v>17</v>
      </c>
    </row>
    <row r="15" spans="1:9" ht="30" customHeight="1" x14ac:dyDescent="0.25">
      <c r="A15" s="413" t="s">
        <v>381</v>
      </c>
      <c r="B15" s="410">
        <v>19</v>
      </c>
      <c r="C15" s="411">
        <v>40923</v>
      </c>
      <c r="D15" s="411">
        <v>1424</v>
      </c>
      <c r="E15" s="411">
        <v>2043</v>
      </c>
      <c r="F15" s="411">
        <f t="shared" si="1"/>
        <v>44390</v>
      </c>
      <c r="G15" s="411">
        <v>24586</v>
      </c>
      <c r="H15" s="411">
        <v>69000</v>
      </c>
      <c r="I15" s="412" t="s">
        <v>384</v>
      </c>
    </row>
    <row r="16" spans="1:9" ht="30" customHeight="1" x14ac:dyDescent="0.25">
      <c r="A16" s="409" t="s">
        <v>20</v>
      </c>
      <c r="B16" s="410">
        <v>14</v>
      </c>
      <c r="C16" s="411">
        <v>52402</v>
      </c>
      <c r="D16" s="411">
        <v>2903</v>
      </c>
      <c r="E16" s="411">
        <v>1979</v>
      </c>
      <c r="F16" s="411">
        <f t="shared" si="1"/>
        <v>57284</v>
      </c>
      <c r="G16" s="411">
        <v>91716</v>
      </c>
      <c r="H16" s="411">
        <v>149000</v>
      </c>
      <c r="I16" s="412" t="s">
        <v>21</v>
      </c>
    </row>
    <row r="17" spans="1:9" ht="30" customHeight="1" x14ac:dyDescent="0.25">
      <c r="A17" s="409" t="s">
        <v>22</v>
      </c>
      <c r="B17" s="410">
        <v>20</v>
      </c>
      <c r="C17" s="411">
        <v>38310</v>
      </c>
      <c r="D17" s="411">
        <v>2332</v>
      </c>
      <c r="E17" s="411">
        <v>1876</v>
      </c>
      <c r="F17" s="411">
        <f t="shared" si="1"/>
        <v>42518</v>
      </c>
      <c r="G17" s="411">
        <v>33906</v>
      </c>
      <c r="H17" s="411">
        <v>76424</v>
      </c>
      <c r="I17" s="412" t="s">
        <v>378</v>
      </c>
    </row>
    <row r="18" spans="1:9" ht="30" customHeight="1" x14ac:dyDescent="0.25">
      <c r="A18" s="409" t="s">
        <v>23</v>
      </c>
      <c r="B18" s="410">
        <v>12</v>
      </c>
      <c r="C18" s="411">
        <v>23049</v>
      </c>
      <c r="D18" s="411">
        <v>2811</v>
      </c>
      <c r="E18" s="411">
        <v>1210</v>
      </c>
      <c r="F18" s="411">
        <f t="shared" si="1"/>
        <v>27070</v>
      </c>
      <c r="G18" s="411">
        <v>26597</v>
      </c>
      <c r="H18" s="411">
        <v>53667</v>
      </c>
      <c r="I18" s="412" t="s">
        <v>374</v>
      </c>
    </row>
    <row r="19" spans="1:9" ht="30" customHeight="1" x14ac:dyDescent="0.25">
      <c r="A19" s="409" t="s">
        <v>25</v>
      </c>
      <c r="B19" s="410">
        <v>22</v>
      </c>
      <c r="C19" s="411">
        <v>37780</v>
      </c>
      <c r="D19" s="411">
        <v>1335</v>
      </c>
      <c r="E19" s="411">
        <v>1678</v>
      </c>
      <c r="F19" s="411">
        <f t="shared" si="1"/>
        <v>40793</v>
      </c>
      <c r="G19" s="411">
        <v>45027</v>
      </c>
      <c r="H19" s="411">
        <v>85820</v>
      </c>
      <c r="I19" s="412" t="s">
        <v>26</v>
      </c>
    </row>
    <row r="20" spans="1:9" ht="30" customHeight="1" x14ac:dyDescent="0.25">
      <c r="A20" s="413" t="s">
        <v>653</v>
      </c>
      <c r="B20" s="410">
        <v>6</v>
      </c>
      <c r="C20" s="411">
        <v>6434</v>
      </c>
      <c r="D20" s="411">
        <v>101</v>
      </c>
      <c r="E20" s="411">
        <v>641</v>
      </c>
      <c r="F20" s="411">
        <f t="shared" si="1"/>
        <v>7176</v>
      </c>
      <c r="G20" s="411">
        <v>46824</v>
      </c>
      <c r="H20" s="411">
        <v>54000</v>
      </c>
      <c r="I20" s="404" t="s">
        <v>654</v>
      </c>
    </row>
    <row r="21" spans="1:9" ht="30" customHeight="1" thickBot="1" x14ac:dyDescent="0.3">
      <c r="A21" s="414" t="s">
        <v>29</v>
      </c>
      <c r="B21" s="415">
        <v>20</v>
      </c>
      <c r="C21" s="416">
        <v>70811</v>
      </c>
      <c r="D21" s="416">
        <v>5760</v>
      </c>
      <c r="E21" s="416">
        <v>3525</v>
      </c>
      <c r="F21" s="416">
        <f t="shared" si="1"/>
        <v>80096</v>
      </c>
      <c r="G21" s="416">
        <v>49904</v>
      </c>
      <c r="H21" s="416">
        <v>130000</v>
      </c>
      <c r="I21" s="417" t="s">
        <v>394</v>
      </c>
    </row>
    <row r="22" spans="1:9" ht="30" customHeight="1" thickBot="1" x14ac:dyDescent="0.3">
      <c r="A22" s="418" t="s">
        <v>31</v>
      </c>
      <c r="B22" s="419">
        <f t="shared" ref="B22:H22" si="2">SUM(B7:B21)</f>
        <v>264</v>
      </c>
      <c r="C22" s="420">
        <f t="shared" si="2"/>
        <v>964811</v>
      </c>
      <c r="D22" s="420">
        <f t="shared" si="2"/>
        <v>104464</v>
      </c>
      <c r="E22" s="420">
        <f t="shared" si="2"/>
        <v>48902</v>
      </c>
      <c r="F22" s="420">
        <f t="shared" si="2"/>
        <v>1118177</v>
      </c>
      <c r="G22" s="420">
        <f t="shared" si="2"/>
        <v>866230</v>
      </c>
      <c r="H22" s="420">
        <f t="shared" si="2"/>
        <v>1984431</v>
      </c>
      <c r="I22" s="421" t="s">
        <v>32</v>
      </c>
    </row>
    <row r="23" spans="1:9" ht="15.75" x14ac:dyDescent="0.25">
      <c r="A23" s="568" t="s">
        <v>33</v>
      </c>
      <c r="B23" s="568"/>
      <c r="C23" s="568"/>
      <c r="D23" s="568"/>
      <c r="E23" s="402"/>
      <c r="F23" s="423"/>
      <c r="G23" s="423"/>
      <c r="H23" s="565" t="s">
        <v>34</v>
      </c>
      <c r="I23" s="565"/>
    </row>
    <row r="24" spans="1:9" ht="39.75" customHeight="1" x14ac:dyDescent="0.25">
      <c r="A24" s="566" t="s">
        <v>643</v>
      </c>
      <c r="B24" s="566"/>
      <c r="C24" s="566"/>
      <c r="D24" s="566"/>
      <c r="E24" s="566"/>
      <c r="F24" s="570" t="s">
        <v>659</v>
      </c>
      <c r="G24" s="570"/>
      <c r="H24" s="570"/>
      <c r="I24" s="570"/>
    </row>
    <row r="25" spans="1:9" ht="78.75" customHeight="1" x14ac:dyDescent="0.25">
      <c r="A25" s="567" t="s">
        <v>655</v>
      </c>
      <c r="B25" s="567"/>
      <c r="C25" s="567"/>
      <c r="D25" s="567"/>
      <c r="E25" s="567"/>
      <c r="F25" s="573" t="s">
        <v>672</v>
      </c>
      <c r="G25" s="574"/>
      <c r="H25" s="574"/>
      <c r="I25" s="575"/>
    </row>
    <row r="26" spans="1:9" ht="22.5" customHeight="1" x14ac:dyDescent="0.25">
      <c r="A26" s="564" t="s">
        <v>35</v>
      </c>
      <c r="B26" s="564"/>
      <c r="C26" s="564"/>
      <c r="D26" s="564"/>
      <c r="E26" s="401"/>
      <c r="F26" s="398"/>
      <c r="G26" s="424"/>
      <c r="H26" s="565" t="s">
        <v>36</v>
      </c>
      <c r="I26" s="565"/>
    </row>
    <row r="27" spans="1:9" ht="0.75" customHeight="1" x14ac:dyDescent="0.25">
      <c r="A27" s="240"/>
      <c r="B27" s="240"/>
      <c r="C27" s="240"/>
      <c r="D27" s="240"/>
      <c r="E27" s="240"/>
      <c r="F27" s="240"/>
      <c r="G27" s="240"/>
      <c r="H27" s="71"/>
      <c r="I27" s="71"/>
    </row>
    <row r="28" spans="1:9" ht="15.75" customHeight="1" x14ac:dyDescent="0.25">
      <c r="A28" s="569" t="s">
        <v>666</v>
      </c>
      <c r="B28" s="569"/>
      <c r="C28" s="290"/>
      <c r="D28" s="290"/>
      <c r="E28" s="290"/>
      <c r="F28" s="290"/>
      <c r="G28" s="290"/>
      <c r="H28" s="290"/>
      <c r="I28" s="422" t="s">
        <v>296</v>
      </c>
    </row>
    <row r="29" spans="1:9" ht="18" x14ac:dyDescent="0.25">
      <c r="A29" s="555" t="s">
        <v>514</v>
      </c>
      <c r="B29" s="555"/>
      <c r="C29" s="555"/>
      <c r="D29" s="555"/>
      <c r="E29" s="555"/>
      <c r="F29" s="555"/>
      <c r="G29" s="555"/>
      <c r="H29" s="555"/>
      <c r="I29" s="555"/>
    </row>
    <row r="30" spans="1:9" ht="15" customHeight="1" x14ac:dyDescent="0.25">
      <c r="A30" s="555" t="s">
        <v>515</v>
      </c>
      <c r="B30" s="555"/>
      <c r="C30" s="555"/>
      <c r="D30" s="555"/>
      <c r="E30" s="555"/>
      <c r="F30" s="555"/>
      <c r="G30" s="555"/>
      <c r="H30" s="555"/>
      <c r="I30" s="555"/>
    </row>
    <row r="31" spans="1:9" ht="2.25" hidden="1" customHeight="1" x14ac:dyDescent="0.25">
      <c r="A31" s="20"/>
      <c r="B31" s="20"/>
      <c r="C31" s="20"/>
      <c r="D31" s="20"/>
      <c r="E31" s="20"/>
      <c r="F31" s="20"/>
      <c r="G31" s="20"/>
      <c r="H31" s="20"/>
      <c r="I31" s="20"/>
    </row>
    <row r="32" spans="1:9" x14ac:dyDescent="0.25">
      <c r="A32" s="20"/>
      <c r="B32" s="20"/>
      <c r="C32" s="20"/>
      <c r="D32" s="20"/>
      <c r="E32" s="20"/>
      <c r="F32" s="20"/>
      <c r="G32" s="20"/>
      <c r="H32" s="20"/>
      <c r="I32" s="20"/>
    </row>
    <row r="33" spans="1:9" x14ac:dyDescent="0.25">
      <c r="A33" s="20"/>
      <c r="B33" s="20"/>
      <c r="C33" s="20"/>
      <c r="D33" s="20"/>
      <c r="E33" s="20"/>
      <c r="F33" s="20"/>
      <c r="G33" s="20"/>
      <c r="H33" s="20"/>
      <c r="I33" s="20"/>
    </row>
    <row r="34" spans="1:9" x14ac:dyDescent="0.25">
      <c r="A34" s="20"/>
      <c r="B34" s="20"/>
      <c r="C34" s="20"/>
      <c r="D34" s="20"/>
      <c r="E34" s="20"/>
      <c r="F34" s="20"/>
      <c r="G34" s="20"/>
      <c r="H34" s="20"/>
      <c r="I34" s="20"/>
    </row>
    <row r="35" spans="1:9" x14ac:dyDescent="0.25">
      <c r="A35" s="20"/>
      <c r="B35" s="20"/>
      <c r="C35" s="20"/>
      <c r="D35" s="20"/>
      <c r="E35" s="20"/>
      <c r="F35" s="20"/>
      <c r="G35" s="20"/>
      <c r="H35" s="20"/>
      <c r="I35" s="20"/>
    </row>
    <row r="36" spans="1:9" x14ac:dyDescent="0.25">
      <c r="A36" s="20"/>
      <c r="B36" s="20"/>
      <c r="C36" s="20"/>
      <c r="D36" s="20"/>
      <c r="E36" s="20"/>
      <c r="F36" s="20"/>
      <c r="G36" s="20"/>
      <c r="H36" s="20"/>
      <c r="I36" s="20"/>
    </row>
    <row r="37" spans="1:9" x14ac:dyDescent="0.25">
      <c r="A37" s="20"/>
      <c r="B37" s="20"/>
      <c r="C37" s="20"/>
      <c r="D37" s="20"/>
      <c r="E37" s="20"/>
      <c r="F37" s="20"/>
      <c r="G37" s="20"/>
      <c r="H37" s="20"/>
      <c r="I37" s="20"/>
    </row>
    <row r="38" spans="1:9" x14ac:dyDescent="0.25">
      <c r="A38" s="20"/>
      <c r="B38" s="20"/>
      <c r="C38" s="20"/>
      <c r="D38" s="20"/>
      <c r="E38" s="20"/>
      <c r="F38" s="20"/>
      <c r="G38" s="20"/>
      <c r="H38" s="20"/>
      <c r="I38" s="20"/>
    </row>
    <row r="39" spans="1:9" x14ac:dyDescent="0.25">
      <c r="A39" s="20"/>
      <c r="B39" s="20"/>
      <c r="C39" s="20"/>
      <c r="D39" s="20"/>
      <c r="E39" s="20"/>
      <c r="F39" s="20"/>
      <c r="G39" s="20"/>
      <c r="H39" s="20"/>
      <c r="I39" s="20"/>
    </row>
    <row r="40" spans="1:9" x14ac:dyDescent="0.25">
      <c r="A40" s="20"/>
      <c r="B40" s="20"/>
      <c r="C40" s="20"/>
      <c r="D40" s="20"/>
      <c r="E40" s="20"/>
      <c r="F40" s="20"/>
      <c r="G40" s="20"/>
      <c r="H40" s="20"/>
      <c r="I40" s="20"/>
    </row>
    <row r="41" spans="1:9" x14ac:dyDescent="0.25">
      <c r="A41" s="20"/>
      <c r="B41" s="20"/>
      <c r="C41" s="20"/>
      <c r="D41" s="20"/>
      <c r="E41" s="20"/>
      <c r="F41" s="20"/>
      <c r="G41" s="20"/>
      <c r="H41" s="20"/>
      <c r="I41" s="20"/>
    </row>
    <row r="42" spans="1:9" x14ac:dyDescent="0.25">
      <c r="A42" s="20"/>
      <c r="B42" s="20"/>
      <c r="C42" s="20"/>
      <c r="D42" s="20"/>
      <c r="E42" s="20"/>
      <c r="F42" s="20"/>
      <c r="G42" s="20"/>
      <c r="H42" s="20"/>
      <c r="I42" s="20"/>
    </row>
    <row r="43" spans="1:9" x14ac:dyDescent="0.25">
      <c r="A43" s="20"/>
      <c r="B43" s="20"/>
      <c r="C43" s="20"/>
      <c r="D43" s="20"/>
      <c r="E43" s="20"/>
      <c r="F43" s="20"/>
      <c r="G43" s="20"/>
      <c r="H43" s="20"/>
      <c r="I43" s="20"/>
    </row>
    <row r="44" spans="1:9" x14ac:dyDescent="0.25">
      <c r="A44" s="20"/>
      <c r="B44" s="20"/>
      <c r="C44" s="20"/>
      <c r="D44" s="20"/>
      <c r="E44" s="20"/>
      <c r="F44" s="20"/>
      <c r="G44" s="20"/>
      <c r="H44" s="20"/>
      <c r="I44" s="20"/>
    </row>
    <row r="45" spans="1:9" x14ac:dyDescent="0.25">
      <c r="A45" s="20"/>
      <c r="B45" s="20"/>
      <c r="C45" s="20"/>
      <c r="D45" s="20"/>
      <c r="E45" s="20"/>
      <c r="F45" s="20"/>
      <c r="G45" s="20"/>
      <c r="H45" s="20"/>
      <c r="I45" s="20"/>
    </row>
    <row r="46" spans="1:9" x14ac:dyDescent="0.25">
      <c r="A46" s="20"/>
      <c r="B46" s="20"/>
      <c r="C46" s="20"/>
      <c r="D46" s="20"/>
      <c r="E46" s="20"/>
      <c r="F46" s="20"/>
      <c r="G46" s="20"/>
      <c r="H46" s="20"/>
      <c r="I46" s="20"/>
    </row>
    <row r="47" spans="1:9" x14ac:dyDescent="0.25">
      <c r="A47" s="20"/>
      <c r="B47" s="20"/>
      <c r="C47" s="20"/>
      <c r="D47" s="20"/>
      <c r="E47" s="20"/>
      <c r="F47" s="20"/>
      <c r="G47" s="20"/>
      <c r="H47" s="20"/>
      <c r="I47" s="20"/>
    </row>
    <row r="48" spans="1:9" x14ac:dyDescent="0.25">
      <c r="A48" s="20"/>
      <c r="B48" s="20"/>
      <c r="C48" s="20"/>
      <c r="D48" s="20"/>
      <c r="E48" s="20"/>
      <c r="F48" s="20"/>
      <c r="G48" s="20"/>
      <c r="H48" s="20"/>
      <c r="I48" s="20"/>
    </row>
    <row r="49" spans="1:9" x14ac:dyDescent="0.25">
      <c r="A49" s="20"/>
      <c r="B49" s="20"/>
      <c r="C49" s="20"/>
      <c r="D49" s="20"/>
      <c r="E49" s="20"/>
      <c r="F49" s="20"/>
      <c r="G49" s="20"/>
      <c r="H49" s="20"/>
      <c r="I49" s="20"/>
    </row>
    <row r="50" spans="1:9" x14ac:dyDescent="0.25">
      <c r="A50" s="20"/>
      <c r="B50" s="20"/>
      <c r="C50" s="20"/>
      <c r="D50" s="20"/>
      <c r="E50" s="20"/>
      <c r="F50" s="20"/>
      <c r="G50" s="20"/>
      <c r="H50" s="20"/>
      <c r="I50" s="20"/>
    </row>
    <row r="51" spans="1:9" x14ac:dyDescent="0.25">
      <c r="A51" s="20"/>
      <c r="B51" s="20"/>
      <c r="C51" s="20"/>
      <c r="D51" s="20"/>
      <c r="E51" s="20"/>
      <c r="F51" s="20"/>
      <c r="G51" s="20"/>
      <c r="H51" s="20"/>
      <c r="I51" s="20"/>
    </row>
    <row r="52" spans="1:9" x14ac:dyDescent="0.25">
      <c r="A52" s="20"/>
      <c r="B52" s="20"/>
      <c r="C52" s="20"/>
      <c r="D52" s="20"/>
      <c r="E52" s="20"/>
      <c r="F52" s="20"/>
      <c r="G52" s="20"/>
      <c r="H52" s="20"/>
      <c r="I52" s="20"/>
    </row>
    <row r="53" spans="1:9" x14ac:dyDescent="0.25">
      <c r="A53" s="20"/>
      <c r="B53" s="20"/>
      <c r="C53" s="20"/>
      <c r="D53" s="20"/>
      <c r="E53" s="20"/>
      <c r="F53" s="20"/>
      <c r="G53" s="20"/>
      <c r="H53" s="20"/>
      <c r="I53" s="20"/>
    </row>
  </sheetData>
  <mergeCells count="21">
    <mergeCell ref="A30:I30"/>
    <mergeCell ref="A2:I2"/>
    <mergeCell ref="A23:D23"/>
    <mergeCell ref="H23:I23"/>
    <mergeCell ref="A28:B28"/>
    <mergeCell ref="F24:I24"/>
    <mergeCell ref="B4:B5"/>
    <mergeCell ref="F4:F5"/>
    <mergeCell ref="G4:G5"/>
    <mergeCell ref="H4:H5"/>
    <mergeCell ref="F25:I25"/>
    <mergeCell ref="A1:I1"/>
    <mergeCell ref="A29:I29"/>
    <mergeCell ref="I4:I6"/>
    <mergeCell ref="A3:H3"/>
    <mergeCell ref="A4:A6"/>
    <mergeCell ref="C4:E4"/>
    <mergeCell ref="A26:D26"/>
    <mergeCell ref="H26:I26"/>
    <mergeCell ref="A24:E24"/>
    <mergeCell ref="A25:E25"/>
  </mergeCells>
  <printOptions horizontalCentered="1"/>
  <pageMargins left="0.23622047244094491" right="0.23622047244094491" top="0.62992125984251968" bottom="0.74803149606299213" header="0.31496062992125984" footer="0.31496062992125984"/>
  <pageSetup paperSize="9" scale="64" orientation="portrait" r:id="rId1"/>
  <headerFooter>
    <oddFooter>&amp;C&amp;14 7</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249977111117893"/>
  </sheetPr>
  <dimension ref="A1:F35"/>
  <sheetViews>
    <sheetView rightToLeft="1" view="pageBreakPreview" zoomScale="60" workbookViewId="0">
      <selection activeCell="A27" sqref="A27:F27"/>
    </sheetView>
  </sheetViews>
  <sheetFormatPr defaultColWidth="9" defaultRowHeight="15" x14ac:dyDescent="0.25"/>
  <cols>
    <col min="1" max="1" width="35.25" style="12" customWidth="1"/>
    <col min="2" max="2" width="31.5" style="12" customWidth="1"/>
    <col min="3" max="3" width="26" style="12" customWidth="1"/>
    <col min="4" max="4" width="32.5" style="12" customWidth="1"/>
    <col min="5" max="5" width="1.375" style="12" hidden="1" customWidth="1"/>
    <col min="6" max="6" width="65.375" style="12" customWidth="1"/>
    <col min="7" max="16384" width="9" style="12"/>
  </cols>
  <sheetData>
    <row r="1" spans="1:6" ht="24.75" customHeight="1" x14ac:dyDescent="0.25">
      <c r="A1" s="554" t="s">
        <v>561</v>
      </c>
      <c r="B1" s="554"/>
      <c r="C1" s="554"/>
      <c r="D1" s="554"/>
      <c r="E1" s="554"/>
      <c r="F1" s="554"/>
    </row>
    <row r="2" spans="1:6" ht="40.5" customHeight="1" x14ac:dyDescent="0.25">
      <c r="A2" s="554" t="s">
        <v>558</v>
      </c>
      <c r="B2" s="554"/>
      <c r="C2" s="554"/>
      <c r="D2" s="554"/>
      <c r="E2" s="554"/>
      <c r="F2" s="554"/>
    </row>
    <row r="3" spans="1:6" ht="28.5" customHeight="1" thickBot="1" x14ac:dyDescent="0.3">
      <c r="A3" s="816" t="s">
        <v>480</v>
      </c>
      <c r="B3" s="817"/>
      <c r="C3" s="817"/>
      <c r="D3" s="63"/>
      <c r="E3" s="63"/>
      <c r="F3" s="507" t="s">
        <v>465</v>
      </c>
    </row>
    <row r="4" spans="1:6" ht="17.25" customHeight="1" x14ac:dyDescent="0.25">
      <c r="A4" s="801" t="s">
        <v>143</v>
      </c>
      <c r="B4" s="818" t="s">
        <v>144</v>
      </c>
      <c r="C4" s="818" t="s">
        <v>145</v>
      </c>
      <c r="D4" s="695" t="s">
        <v>468</v>
      </c>
      <c r="E4" s="821"/>
      <c r="F4" s="821"/>
    </row>
    <row r="5" spans="1:6" ht="20.25" customHeight="1" x14ac:dyDescent="0.25">
      <c r="A5" s="817"/>
      <c r="B5" s="819"/>
      <c r="C5" s="819"/>
      <c r="D5" s="822" t="s">
        <v>485</v>
      </c>
      <c r="E5" s="823"/>
      <c r="F5" s="823"/>
    </row>
    <row r="6" spans="1:6" ht="27" customHeight="1" thickBot="1" x14ac:dyDescent="0.3">
      <c r="A6" s="697"/>
      <c r="B6" s="820"/>
      <c r="C6" s="820"/>
      <c r="D6" s="508" t="s">
        <v>146</v>
      </c>
      <c r="E6" s="814" t="s">
        <v>206</v>
      </c>
      <c r="F6" s="814"/>
    </row>
    <row r="7" spans="1:6" ht="55.5" customHeight="1" thickTop="1" x14ac:dyDescent="0.25">
      <c r="A7" s="509" t="s">
        <v>147</v>
      </c>
      <c r="B7" s="510" t="s">
        <v>148</v>
      </c>
      <c r="C7" s="510" t="s">
        <v>149</v>
      </c>
      <c r="D7" s="510" t="s">
        <v>150</v>
      </c>
      <c r="E7" s="815" t="s">
        <v>151</v>
      </c>
      <c r="F7" s="815"/>
    </row>
    <row r="8" spans="1:6" ht="30" customHeight="1" thickBot="1" x14ac:dyDescent="0.3">
      <c r="A8" s="511">
        <v>409</v>
      </c>
      <c r="B8" s="512">
        <v>9496823</v>
      </c>
      <c r="C8" s="512">
        <v>0</v>
      </c>
      <c r="D8" s="511">
        <v>0</v>
      </c>
      <c r="E8" s="811">
        <f>B8+C8+D8</f>
        <v>9496823</v>
      </c>
      <c r="F8" s="812"/>
    </row>
    <row r="9" spans="1:6" ht="14.25" customHeight="1" x14ac:dyDescent="0.25">
      <c r="A9" s="20"/>
      <c r="B9" s="20"/>
      <c r="C9" s="20"/>
      <c r="D9" s="20"/>
      <c r="E9" s="20"/>
      <c r="F9" s="20"/>
    </row>
    <row r="10" spans="1:6" ht="3" customHeight="1" x14ac:dyDescent="0.25">
      <c r="A10" s="813"/>
      <c r="B10" s="813"/>
      <c r="C10" s="813"/>
      <c r="D10" s="813"/>
      <c r="E10" s="813"/>
      <c r="F10" s="20"/>
    </row>
    <row r="11" spans="1:6" ht="20.25" x14ac:dyDescent="0.25">
      <c r="A11" s="554" t="s">
        <v>559</v>
      </c>
      <c r="B11" s="554"/>
      <c r="C11" s="554"/>
      <c r="D11" s="554"/>
      <c r="E11" s="554"/>
      <c r="F11" s="554"/>
    </row>
    <row r="12" spans="1:6" ht="40.5" customHeight="1" x14ac:dyDescent="0.25">
      <c r="A12" s="554" t="s">
        <v>560</v>
      </c>
      <c r="B12" s="554"/>
      <c r="C12" s="554"/>
      <c r="D12" s="554"/>
      <c r="E12" s="554"/>
      <c r="F12" s="554"/>
    </row>
    <row r="13" spans="1:6" ht="21.75" customHeight="1" thickBot="1" x14ac:dyDescent="0.3">
      <c r="A13" s="809" t="s">
        <v>326</v>
      </c>
      <c r="B13" s="809"/>
      <c r="C13" s="809"/>
      <c r="D13" s="809"/>
      <c r="E13" s="810"/>
      <c r="F13" s="507" t="s">
        <v>152</v>
      </c>
    </row>
    <row r="14" spans="1:6" ht="18.75" customHeight="1" x14ac:dyDescent="0.25">
      <c r="A14" s="801" t="s">
        <v>153</v>
      </c>
      <c r="B14" s="695" t="s">
        <v>389</v>
      </c>
      <c r="C14" s="808"/>
      <c r="D14" s="808"/>
      <c r="E14" s="808"/>
      <c r="F14" s="801" t="s">
        <v>387</v>
      </c>
    </row>
    <row r="15" spans="1:6" ht="13.5" customHeight="1" thickBot="1" x14ac:dyDescent="0.3">
      <c r="A15" s="697"/>
      <c r="B15" s="800" t="s">
        <v>242</v>
      </c>
      <c r="C15" s="697"/>
      <c r="D15" s="697"/>
      <c r="E15" s="697"/>
      <c r="F15" s="697"/>
    </row>
    <row r="16" spans="1:6" ht="30" customHeight="1" thickTop="1" x14ac:dyDescent="0.25">
      <c r="A16" s="513" t="s">
        <v>154</v>
      </c>
      <c r="B16" s="803">
        <v>27012</v>
      </c>
      <c r="C16" s="803"/>
      <c r="D16" s="803"/>
      <c r="E16" s="803"/>
      <c r="F16" s="514" t="s">
        <v>155</v>
      </c>
    </row>
    <row r="17" spans="1:6" ht="25.5" customHeight="1" x14ac:dyDescent="0.25">
      <c r="A17" s="515" t="s">
        <v>156</v>
      </c>
      <c r="B17" s="804">
        <v>85</v>
      </c>
      <c r="C17" s="804"/>
      <c r="D17" s="804"/>
      <c r="E17" s="804"/>
      <c r="F17" s="516" t="s">
        <v>157</v>
      </c>
    </row>
    <row r="18" spans="1:6" ht="24.75" customHeight="1" x14ac:dyDescent="0.25">
      <c r="A18" s="517" t="s">
        <v>158</v>
      </c>
      <c r="B18" s="805">
        <v>1766</v>
      </c>
      <c r="C18" s="805"/>
      <c r="D18" s="805"/>
      <c r="E18" s="805"/>
      <c r="F18" s="516" t="s">
        <v>159</v>
      </c>
    </row>
    <row r="19" spans="1:6" ht="24" customHeight="1" x14ac:dyDescent="0.25">
      <c r="A19" s="517" t="s">
        <v>160</v>
      </c>
      <c r="B19" s="805">
        <v>2190</v>
      </c>
      <c r="C19" s="805"/>
      <c r="D19" s="805"/>
      <c r="E19" s="805"/>
      <c r="F19" s="516" t="s">
        <v>161</v>
      </c>
    </row>
    <row r="20" spans="1:6" ht="34.5" customHeight="1" thickBot="1" x14ac:dyDescent="0.3">
      <c r="A20" s="518" t="s">
        <v>340</v>
      </c>
      <c r="B20" s="806">
        <v>17516078</v>
      </c>
      <c r="C20" s="806"/>
      <c r="D20" s="806"/>
      <c r="E20" s="806"/>
      <c r="F20" s="519" t="s">
        <v>488</v>
      </c>
    </row>
    <row r="21" spans="1:6" ht="19.5" customHeight="1" thickBot="1" x14ac:dyDescent="0.3">
      <c r="A21" s="520" t="s">
        <v>31</v>
      </c>
      <c r="B21" s="802">
        <f>SUM(B16:B20)</f>
        <v>17547131</v>
      </c>
      <c r="C21" s="802"/>
      <c r="D21" s="802"/>
      <c r="E21" s="802"/>
      <c r="F21" s="30" t="s">
        <v>162</v>
      </c>
    </row>
    <row r="22" spans="1:6" ht="22.5" customHeight="1" x14ac:dyDescent="0.25">
      <c r="A22" s="807" t="s">
        <v>341</v>
      </c>
      <c r="B22" s="807"/>
      <c r="C22" s="774" t="s">
        <v>404</v>
      </c>
      <c r="D22" s="774"/>
      <c r="E22" s="774"/>
      <c r="F22" s="774"/>
    </row>
    <row r="23" spans="1:6" ht="19.5" customHeight="1" x14ac:dyDescent="0.25">
      <c r="A23" s="768" t="s">
        <v>35</v>
      </c>
      <c r="B23" s="768"/>
      <c r="C23" s="768"/>
      <c r="D23" s="768"/>
      <c r="E23" s="24"/>
      <c r="F23" s="521" t="s">
        <v>163</v>
      </c>
    </row>
    <row r="24" spans="1:6" ht="6" customHeight="1" x14ac:dyDescent="0.25">
      <c r="A24" s="64"/>
      <c r="B24" s="20"/>
      <c r="C24" s="20"/>
      <c r="D24" s="20"/>
      <c r="E24" s="20"/>
      <c r="F24" s="20"/>
    </row>
    <row r="25" spans="1:6" hidden="1" x14ac:dyDescent="0.25">
      <c r="A25" s="64"/>
      <c r="B25" s="20"/>
      <c r="C25" s="20"/>
      <c r="D25" s="20"/>
      <c r="E25" s="20"/>
      <c r="F25" s="20"/>
    </row>
    <row r="26" spans="1:6" ht="21.75" customHeight="1" x14ac:dyDescent="0.25">
      <c r="A26" s="554" t="s">
        <v>557</v>
      </c>
      <c r="B26" s="554"/>
      <c r="C26" s="554"/>
      <c r="D26" s="554"/>
      <c r="E26" s="554"/>
      <c r="F26" s="554"/>
    </row>
    <row r="27" spans="1:6" ht="39.75" customHeight="1" x14ac:dyDescent="0.25">
      <c r="A27" s="826" t="s">
        <v>562</v>
      </c>
      <c r="B27" s="826"/>
      <c r="C27" s="826"/>
      <c r="D27" s="826"/>
      <c r="E27" s="826"/>
      <c r="F27" s="826"/>
    </row>
    <row r="28" spans="1:6" ht="23.25" customHeight="1" thickBot="1" x14ac:dyDescent="0.3">
      <c r="A28" s="809" t="s">
        <v>327</v>
      </c>
      <c r="B28" s="809"/>
      <c r="C28" s="809"/>
      <c r="D28" s="809"/>
      <c r="E28" s="809"/>
      <c r="F28" s="507" t="s">
        <v>292</v>
      </c>
    </row>
    <row r="29" spans="1:6" ht="18" customHeight="1" x14ac:dyDescent="0.25">
      <c r="A29" s="801" t="s">
        <v>153</v>
      </c>
      <c r="B29" s="695" t="s">
        <v>389</v>
      </c>
      <c r="C29" s="828"/>
      <c r="D29" s="828"/>
      <c r="E29" s="828"/>
      <c r="F29" s="801" t="s">
        <v>388</v>
      </c>
    </row>
    <row r="30" spans="1:6" ht="20.25" customHeight="1" thickBot="1" x14ac:dyDescent="0.3">
      <c r="A30" s="697"/>
      <c r="B30" s="800" t="s">
        <v>485</v>
      </c>
      <c r="C30" s="697"/>
      <c r="D30" s="697"/>
      <c r="E30" s="697"/>
      <c r="F30" s="697"/>
    </row>
    <row r="31" spans="1:6" ht="18.75" customHeight="1" thickTop="1" x14ac:dyDescent="0.25">
      <c r="A31" s="513" t="s">
        <v>289</v>
      </c>
      <c r="B31" s="827">
        <v>1490</v>
      </c>
      <c r="C31" s="827"/>
      <c r="D31" s="827"/>
      <c r="E31" s="827"/>
      <c r="F31" s="522" t="s">
        <v>472</v>
      </c>
    </row>
    <row r="32" spans="1:6" ht="21" customHeight="1" x14ac:dyDescent="0.25">
      <c r="A32" s="517" t="s">
        <v>342</v>
      </c>
      <c r="B32" s="805">
        <v>4</v>
      </c>
      <c r="C32" s="805"/>
      <c r="D32" s="805"/>
      <c r="E32" s="805"/>
      <c r="F32" s="523" t="s">
        <v>473</v>
      </c>
    </row>
    <row r="33" spans="1:6" ht="21" customHeight="1" thickBot="1" x14ac:dyDescent="0.3">
      <c r="A33" s="524" t="s">
        <v>619</v>
      </c>
      <c r="B33" s="806">
        <v>15</v>
      </c>
      <c r="C33" s="829"/>
      <c r="D33" s="829"/>
      <c r="E33" s="525">
        <f>SUM(B33)</f>
        <v>15</v>
      </c>
      <c r="F33" s="526" t="s">
        <v>671</v>
      </c>
    </row>
    <row r="34" spans="1:6" ht="19.5" customHeight="1" thickBot="1" x14ac:dyDescent="0.3">
      <c r="A34" s="520" t="s">
        <v>31</v>
      </c>
      <c r="B34" s="825">
        <f>SUM(B31:B33)</f>
        <v>1509</v>
      </c>
      <c r="C34" s="825"/>
      <c r="D34" s="825"/>
      <c r="E34" s="825"/>
      <c r="F34" s="527" t="s">
        <v>162</v>
      </c>
    </row>
    <row r="35" spans="1:6" ht="22.5" customHeight="1" x14ac:dyDescent="0.25">
      <c r="A35" s="824" t="s">
        <v>35</v>
      </c>
      <c r="B35" s="824"/>
      <c r="C35" s="824"/>
      <c r="D35" s="824"/>
      <c r="E35" s="528"/>
      <c r="F35" s="529" t="s">
        <v>163</v>
      </c>
    </row>
  </sheetData>
  <mergeCells count="40">
    <mergeCell ref="A35:D35"/>
    <mergeCell ref="B32:E32"/>
    <mergeCell ref="B34:E34"/>
    <mergeCell ref="A26:F26"/>
    <mergeCell ref="A27:F27"/>
    <mergeCell ref="A28:E28"/>
    <mergeCell ref="B31:E31"/>
    <mergeCell ref="A29:A30"/>
    <mergeCell ref="F29:F30"/>
    <mergeCell ref="B30:E30"/>
    <mergeCell ref="B29:E29"/>
    <mergeCell ref="B33:D33"/>
    <mergeCell ref="A1:F1"/>
    <mergeCell ref="A2:F2"/>
    <mergeCell ref="E6:F6"/>
    <mergeCell ref="E7:F7"/>
    <mergeCell ref="A3:C3"/>
    <mergeCell ref="A4:A6"/>
    <mergeCell ref="B4:B6"/>
    <mergeCell ref="C4:C6"/>
    <mergeCell ref="D4:F4"/>
    <mergeCell ref="D5:F5"/>
    <mergeCell ref="A13:E13"/>
    <mergeCell ref="E8:F8"/>
    <mergeCell ref="A10:E10"/>
    <mergeCell ref="A11:F11"/>
    <mergeCell ref="A12:F12"/>
    <mergeCell ref="B15:E15"/>
    <mergeCell ref="A14:A15"/>
    <mergeCell ref="F14:F15"/>
    <mergeCell ref="B21:E21"/>
    <mergeCell ref="A23:D23"/>
    <mergeCell ref="B16:E16"/>
    <mergeCell ref="B17:E17"/>
    <mergeCell ref="B18:E18"/>
    <mergeCell ref="B19:E19"/>
    <mergeCell ref="B20:E20"/>
    <mergeCell ref="A22:B22"/>
    <mergeCell ref="B14:E14"/>
    <mergeCell ref="C22:F22"/>
  </mergeCells>
  <printOptions horizontalCentered="1"/>
  <pageMargins left="0.23622047244094488" right="0.23622047244094488" top="0.47" bottom="0.48" header="0.31496062992125984" footer="0.31496062992125984"/>
  <pageSetup paperSize="9" scale="67" orientation="landscape" r:id="rId1"/>
  <headerFooter>
    <oddFooter>&amp;C31</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249977111117893"/>
  </sheetPr>
  <dimension ref="A1:F44"/>
  <sheetViews>
    <sheetView rightToLeft="1" view="pageBreakPreview" topLeftCell="A16" zoomScale="60" workbookViewId="0">
      <selection activeCell="D12" sqref="D12"/>
    </sheetView>
  </sheetViews>
  <sheetFormatPr defaultColWidth="9" defaultRowHeight="15" x14ac:dyDescent="0.25"/>
  <cols>
    <col min="1" max="1" width="46.5" style="12" customWidth="1"/>
    <col min="2" max="2" width="33.75" style="12" customWidth="1"/>
    <col min="3" max="3" width="36" style="12" customWidth="1"/>
    <col min="4" max="4" width="63.875" style="12" customWidth="1"/>
    <col min="5" max="16384" width="9" style="12"/>
  </cols>
  <sheetData>
    <row r="1" spans="1:6" ht="25.5" customHeight="1" x14ac:dyDescent="0.25">
      <c r="A1" s="831" t="s">
        <v>563</v>
      </c>
      <c r="B1" s="831"/>
      <c r="C1" s="831"/>
      <c r="D1" s="831"/>
    </row>
    <row r="2" spans="1:6" ht="20.25" customHeight="1" x14ac:dyDescent="0.25">
      <c r="A2" s="831" t="s">
        <v>564</v>
      </c>
      <c r="B2" s="831"/>
      <c r="C2" s="831"/>
      <c r="D2" s="831"/>
    </row>
    <row r="3" spans="1:6" ht="18.75" customHeight="1" thickBot="1" x14ac:dyDescent="0.3">
      <c r="A3" s="278" t="s">
        <v>349</v>
      </c>
      <c r="B3" s="31"/>
      <c r="C3" s="31"/>
      <c r="D3" s="360" t="s">
        <v>196</v>
      </c>
    </row>
    <row r="4" spans="1:6" ht="16.5" customHeight="1" x14ac:dyDescent="0.25">
      <c r="A4" s="838" t="s">
        <v>164</v>
      </c>
      <c r="B4" s="836" t="s">
        <v>466</v>
      </c>
      <c r="C4" s="837"/>
      <c r="D4" s="838" t="s">
        <v>165</v>
      </c>
    </row>
    <row r="5" spans="1:6" ht="14.25" customHeight="1" x14ac:dyDescent="0.25">
      <c r="A5" s="616"/>
      <c r="B5" s="832" t="s">
        <v>485</v>
      </c>
      <c r="C5" s="832"/>
      <c r="D5" s="616"/>
    </row>
    <row r="6" spans="1:6" ht="12.75" customHeight="1" thickBot="1" x14ac:dyDescent="0.3">
      <c r="A6" s="839"/>
      <c r="B6" s="833"/>
      <c r="C6" s="833"/>
      <c r="D6" s="839"/>
    </row>
    <row r="7" spans="1:6" ht="20.25" customHeight="1" thickTop="1" x14ac:dyDescent="0.25">
      <c r="A7" s="47" t="s">
        <v>166</v>
      </c>
      <c r="B7" s="834">
        <v>22608</v>
      </c>
      <c r="C7" s="834"/>
      <c r="D7" s="361" t="s">
        <v>167</v>
      </c>
    </row>
    <row r="8" spans="1:6" ht="24" customHeight="1" x14ac:dyDescent="0.25">
      <c r="A8" s="47" t="s">
        <v>168</v>
      </c>
      <c r="B8" s="835">
        <v>2800</v>
      </c>
      <c r="C8" s="835"/>
      <c r="D8" s="362" t="s">
        <v>169</v>
      </c>
    </row>
    <row r="9" spans="1:6" ht="24" customHeight="1" x14ac:dyDescent="0.25">
      <c r="A9" s="47" t="s">
        <v>170</v>
      </c>
      <c r="B9" s="835">
        <v>2310</v>
      </c>
      <c r="C9" s="835"/>
      <c r="D9" s="362" t="s">
        <v>171</v>
      </c>
    </row>
    <row r="10" spans="1:6" ht="24" customHeight="1" x14ac:dyDescent="0.25">
      <c r="A10" s="47" t="s">
        <v>343</v>
      </c>
      <c r="B10" s="835">
        <v>500</v>
      </c>
      <c r="C10" s="835"/>
      <c r="D10" s="362" t="s">
        <v>150</v>
      </c>
    </row>
    <row r="11" spans="1:6" ht="24" customHeight="1" x14ac:dyDescent="0.25">
      <c r="A11" s="47" t="s">
        <v>345</v>
      </c>
      <c r="B11" s="835">
        <v>1394218</v>
      </c>
      <c r="C11" s="835"/>
      <c r="D11" s="362" t="s">
        <v>353</v>
      </c>
    </row>
    <row r="12" spans="1:6" ht="24" customHeight="1" x14ac:dyDescent="0.25">
      <c r="A12" s="47" t="s">
        <v>344</v>
      </c>
      <c r="B12" s="835">
        <v>19667</v>
      </c>
      <c r="C12" s="835"/>
      <c r="D12" s="362" t="s">
        <v>172</v>
      </c>
      <c r="E12" s="176"/>
      <c r="F12" s="176"/>
    </row>
    <row r="13" spans="1:6" ht="22.5" customHeight="1" x14ac:dyDescent="0.25">
      <c r="A13" s="47" t="s">
        <v>173</v>
      </c>
      <c r="B13" s="835">
        <v>3334</v>
      </c>
      <c r="C13" s="835"/>
      <c r="D13" s="362" t="s">
        <v>174</v>
      </c>
      <c r="E13" s="176"/>
      <c r="F13" s="176"/>
    </row>
    <row r="14" spans="1:6" ht="18.75" customHeight="1" thickBot="1" x14ac:dyDescent="0.3">
      <c r="A14" s="49" t="s">
        <v>175</v>
      </c>
      <c r="B14" s="830">
        <v>32608</v>
      </c>
      <c r="C14" s="830"/>
      <c r="D14" s="363" t="s">
        <v>176</v>
      </c>
    </row>
    <row r="15" spans="1:6" ht="24" customHeight="1" thickBot="1" x14ac:dyDescent="0.3">
      <c r="A15" s="50" t="s">
        <v>177</v>
      </c>
      <c r="B15" s="844">
        <f>SUM(B7:B14)</f>
        <v>1478045</v>
      </c>
      <c r="C15" s="844"/>
      <c r="D15" s="363" t="s">
        <v>178</v>
      </c>
    </row>
    <row r="16" spans="1:6" ht="6.75" customHeight="1" x14ac:dyDescent="0.25">
      <c r="A16" s="65"/>
      <c r="B16" s="845"/>
      <c r="C16" s="845"/>
      <c r="D16" s="66"/>
    </row>
    <row r="17" spans="1:4" ht="9" customHeight="1" x14ac:dyDescent="0.25">
      <c r="A17" s="26"/>
      <c r="B17" s="26"/>
      <c r="C17" s="26"/>
      <c r="D17" s="32"/>
    </row>
    <row r="18" spans="1:4" ht="16.5" customHeight="1" x14ac:dyDescent="0.25">
      <c r="A18" s="831" t="s">
        <v>565</v>
      </c>
      <c r="B18" s="831"/>
      <c r="C18" s="831"/>
      <c r="D18" s="831"/>
    </row>
    <row r="19" spans="1:4" ht="16.5" customHeight="1" x14ac:dyDescent="0.25">
      <c r="A19" s="831" t="s">
        <v>566</v>
      </c>
      <c r="B19" s="831"/>
      <c r="C19" s="831"/>
      <c r="D19" s="831"/>
    </row>
    <row r="20" spans="1:4" ht="20.25" customHeight="1" thickBot="1" x14ac:dyDescent="0.3">
      <c r="A20" s="846" t="s">
        <v>350</v>
      </c>
      <c r="B20" s="846"/>
      <c r="C20" s="846"/>
      <c r="D20" s="25" t="s">
        <v>290</v>
      </c>
    </row>
    <row r="21" spans="1:4" ht="14.25" customHeight="1" x14ac:dyDescent="0.25">
      <c r="A21" s="843" t="s">
        <v>180</v>
      </c>
      <c r="B21" s="841" t="s">
        <v>466</v>
      </c>
      <c r="C21" s="842"/>
      <c r="D21" s="843" t="s">
        <v>181</v>
      </c>
    </row>
    <row r="22" spans="1:4" ht="12.75" customHeight="1" x14ac:dyDescent="0.25">
      <c r="A22" s="658"/>
      <c r="B22" s="859" t="s">
        <v>485</v>
      </c>
      <c r="C22" s="859"/>
      <c r="D22" s="847"/>
    </row>
    <row r="23" spans="1:4" ht="2.25" customHeight="1" thickBot="1" x14ac:dyDescent="0.3">
      <c r="A23" s="729"/>
      <c r="B23" s="860"/>
      <c r="C23" s="860"/>
      <c r="D23" s="839"/>
    </row>
    <row r="24" spans="1:4" ht="22.5" customHeight="1" thickTop="1" x14ac:dyDescent="0.25">
      <c r="A24" s="181" t="s">
        <v>182</v>
      </c>
      <c r="B24" s="861">
        <v>737</v>
      </c>
      <c r="C24" s="861"/>
      <c r="D24" s="364" t="s">
        <v>183</v>
      </c>
    </row>
    <row r="25" spans="1:4" ht="20.25" customHeight="1" x14ac:dyDescent="0.25">
      <c r="A25" s="190" t="s">
        <v>370</v>
      </c>
      <c r="B25" s="840">
        <v>5895</v>
      </c>
      <c r="C25" s="840"/>
      <c r="D25" s="365" t="s">
        <v>187</v>
      </c>
    </row>
    <row r="26" spans="1:4" ht="24" customHeight="1" x14ac:dyDescent="0.25">
      <c r="A26" s="53" t="s">
        <v>188</v>
      </c>
      <c r="B26" s="840">
        <v>11873</v>
      </c>
      <c r="C26" s="840"/>
      <c r="D26" s="366" t="s">
        <v>189</v>
      </c>
    </row>
    <row r="27" spans="1:4" ht="21" customHeight="1" x14ac:dyDescent="0.25">
      <c r="A27" s="53" t="s">
        <v>231</v>
      </c>
      <c r="B27" s="840">
        <v>0</v>
      </c>
      <c r="C27" s="840"/>
      <c r="D27" s="367" t="s">
        <v>149</v>
      </c>
    </row>
    <row r="28" spans="1:4" ht="24" customHeight="1" x14ac:dyDescent="0.25">
      <c r="A28" s="53" t="s">
        <v>190</v>
      </c>
      <c r="B28" s="840">
        <v>49528</v>
      </c>
      <c r="C28" s="840"/>
      <c r="D28" s="366" t="s">
        <v>191</v>
      </c>
    </row>
    <row r="29" spans="1:4" ht="22.5" customHeight="1" thickBot="1" x14ac:dyDescent="0.3">
      <c r="A29" s="281" t="s">
        <v>192</v>
      </c>
      <c r="B29" s="858">
        <v>85879</v>
      </c>
      <c r="C29" s="858"/>
      <c r="D29" s="368" t="s">
        <v>193</v>
      </c>
    </row>
    <row r="30" spans="1:4" ht="24" customHeight="1" thickBot="1" x14ac:dyDescent="0.3">
      <c r="A30" s="186" t="s">
        <v>194</v>
      </c>
      <c r="B30" s="851">
        <f>SUM(B24:B29)</f>
        <v>153912</v>
      </c>
      <c r="C30" s="851"/>
      <c r="D30" s="369" t="s">
        <v>195</v>
      </c>
    </row>
    <row r="31" spans="1:4" ht="10.5" customHeight="1" x14ac:dyDescent="0.25">
      <c r="A31" s="51"/>
      <c r="B31" s="163"/>
      <c r="C31" s="163"/>
      <c r="D31" s="55"/>
    </row>
    <row r="32" spans="1:4" ht="0.75" customHeight="1" x14ac:dyDescent="0.25">
      <c r="A32" s="57"/>
      <c r="B32" s="57"/>
      <c r="C32" s="57"/>
      <c r="D32" s="58"/>
    </row>
    <row r="33" spans="1:4" ht="21.75" customHeight="1" x14ac:dyDescent="0.25">
      <c r="A33" s="852" t="s">
        <v>567</v>
      </c>
      <c r="B33" s="852"/>
      <c r="C33" s="852"/>
      <c r="D33" s="852"/>
    </row>
    <row r="34" spans="1:4" ht="20.25" customHeight="1" x14ac:dyDescent="0.25">
      <c r="A34" s="852" t="s">
        <v>568</v>
      </c>
      <c r="B34" s="852"/>
      <c r="C34" s="852"/>
      <c r="D34" s="852"/>
    </row>
    <row r="35" spans="1:4" ht="15.75" customHeight="1" thickBot="1" x14ac:dyDescent="0.3">
      <c r="A35" s="33" t="s">
        <v>351</v>
      </c>
      <c r="B35" s="33"/>
      <c r="C35" s="33"/>
      <c r="D35" s="266" t="s">
        <v>300</v>
      </c>
    </row>
    <row r="36" spans="1:4" ht="24" hidden="1" customHeight="1" thickBot="1" x14ac:dyDescent="0.3">
      <c r="A36" s="270"/>
      <c r="B36" s="270"/>
      <c r="C36" s="270"/>
      <c r="D36" s="34"/>
    </row>
    <row r="37" spans="1:4" ht="18" customHeight="1" x14ac:dyDescent="0.25">
      <c r="A37" s="853" t="s">
        <v>376</v>
      </c>
      <c r="B37" s="855" t="s">
        <v>197</v>
      </c>
      <c r="C37" s="855"/>
      <c r="D37" s="853" t="s">
        <v>198</v>
      </c>
    </row>
    <row r="38" spans="1:4" ht="16.5" customHeight="1" thickBot="1" x14ac:dyDescent="0.3">
      <c r="A38" s="854"/>
      <c r="B38" s="856" t="s">
        <v>485</v>
      </c>
      <c r="C38" s="856"/>
      <c r="D38" s="854"/>
    </row>
    <row r="39" spans="1:4" ht="18" customHeight="1" thickTop="1" x14ac:dyDescent="0.25">
      <c r="A39" s="41" t="s">
        <v>199</v>
      </c>
      <c r="B39" s="848">
        <v>5465</v>
      </c>
      <c r="C39" s="848"/>
      <c r="D39" s="370" t="s">
        <v>200</v>
      </c>
    </row>
    <row r="40" spans="1:4" ht="21.75" customHeight="1" x14ac:dyDescent="0.25">
      <c r="A40" s="41" t="s">
        <v>227</v>
      </c>
      <c r="B40" s="857">
        <v>28960</v>
      </c>
      <c r="C40" s="857"/>
      <c r="D40" s="370" t="s">
        <v>228</v>
      </c>
    </row>
    <row r="41" spans="1:4" ht="18.75" customHeight="1" thickBot="1" x14ac:dyDescent="0.3">
      <c r="A41" s="56" t="s">
        <v>201</v>
      </c>
      <c r="B41" s="849">
        <v>206</v>
      </c>
      <c r="C41" s="849"/>
      <c r="D41" s="371" t="s">
        <v>202</v>
      </c>
    </row>
    <row r="42" spans="1:4" ht="21.75" customHeight="1" thickBot="1" x14ac:dyDescent="0.3">
      <c r="A42" s="42" t="s">
        <v>203</v>
      </c>
      <c r="B42" s="850">
        <f>SUM(B39:B41)</f>
        <v>34631</v>
      </c>
      <c r="C42" s="850"/>
      <c r="D42" s="372" t="s">
        <v>204</v>
      </c>
    </row>
    <row r="43" spans="1:4" ht="15" customHeight="1" x14ac:dyDescent="0.25">
      <c r="A43" s="265" t="s">
        <v>41</v>
      </c>
      <c r="B43" s="23"/>
      <c r="C43" s="23"/>
      <c r="D43" s="373" t="s">
        <v>107</v>
      </c>
    </row>
    <row r="44" spans="1:4" ht="12.75" customHeight="1" x14ac:dyDescent="0.25">
      <c r="A44" s="20"/>
      <c r="B44" s="20"/>
      <c r="C44" s="20"/>
      <c r="D44" s="20"/>
    </row>
  </sheetData>
  <mergeCells count="40">
    <mergeCell ref="D21:D23"/>
    <mergeCell ref="B39:C39"/>
    <mergeCell ref="B41:C41"/>
    <mergeCell ref="B42:C42"/>
    <mergeCell ref="B30:C30"/>
    <mergeCell ref="A33:D33"/>
    <mergeCell ref="A34:D34"/>
    <mergeCell ref="A37:A38"/>
    <mergeCell ref="B37:C37"/>
    <mergeCell ref="D37:D38"/>
    <mergeCell ref="B38:C38"/>
    <mergeCell ref="B40:C40"/>
    <mergeCell ref="B29:C29"/>
    <mergeCell ref="B22:C23"/>
    <mergeCell ref="B24:C24"/>
    <mergeCell ref="B25:C25"/>
    <mergeCell ref="B15:C15"/>
    <mergeCell ref="B16:C16"/>
    <mergeCell ref="A18:D18"/>
    <mergeCell ref="A19:D19"/>
    <mergeCell ref="A20:C20"/>
    <mergeCell ref="B26:C26"/>
    <mergeCell ref="B28:C28"/>
    <mergeCell ref="B27:C27"/>
    <mergeCell ref="B21:C21"/>
    <mergeCell ref="A21:A23"/>
    <mergeCell ref="B14:C14"/>
    <mergeCell ref="A1:D1"/>
    <mergeCell ref="A2:D2"/>
    <mergeCell ref="B5:C6"/>
    <mergeCell ref="B7:C7"/>
    <mergeCell ref="B8:C8"/>
    <mergeCell ref="B9:C9"/>
    <mergeCell ref="B12:C12"/>
    <mergeCell ref="B13:C13"/>
    <mergeCell ref="B10:C10"/>
    <mergeCell ref="B11:C11"/>
    <mergeCell ref="B4:C4"/>
    <mergeCell ref="A4:A6"/>
    <mergeCell ref="D4:D6"/>
  </mergeCells>
  <printOptions horizontalCentered="1"/>
  <pageMargins left="0.23622047244094499" right="0.23622047244094499" top="0.48" bottom="0.57999999999999996" header="0.31496062992126" footer="0.31496062992126"/>
  <pageSetup paperSize="9" scale="67" orientation="landscape" r:id="rId1"/>
  <headerFooter>
    <oddFooter>&amp;C34</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23"/>
  <sheetViews>
    <sheetView rightToLeft="1" view="pageBreakPreview" zoomScale="60" workbookViewId="0">
      <selection activeCell="B23" sqref="B23:E23"/>
    </sheetView>
  </sheetViews>
  <sheetFormatPr defaultColWidth="9" defaultRowHeight="15" x14ac:dyDescent="0.25"/>
  <cols>
    <col min="1" max="1" width="0.125" style="12" customWidth="1"/>
    <col min="2" max="2" width="24.75" style="12" customWidth="1"/>
    <col min="3" max="3" width="28.5" style="12" customWidth="1"/>
    <col min="4" max="4" width="19.25" style="12" customWidth="1"/>
    <col min="5" max="5" width="20.125" style="12" customWidth="1"/>
    <col min="6" max="6" width="17.75" style="12" customWidth="1"/>
    <col min="7" max="7" width="9" style="12"/>
    <col min="8" max="8" width="36" style="12" customWidth="1"/>
    <col min="9" max="16384" width="9" style="12"/>
  </cols>
  <sheetData>
    <row r="1" spans="2:8" ht="29.25" customHeight="1" x14ac:dyDescent="0.25">
      <c r="B1" s="613" t="s">
        <v>569</v>
      </c>
      <c r="C1" s="613"/>
      <c r="D1" s="613"/>
      <c r="E1" s="613"/>
      <c r="F1" s="613"/>
      <c r="G1" s="613"/>
      <c r="H1" s="613"/>
    </row>
    <row r="2" spans="2:8" ht="31.5" customHeight="1" x14ac:dyDescent="0.25">
      <c r="B2" s="613" t="s">
        <v>570</v>
      </c>
      <c r="C2" s="613"/>
      <c r="D2" s="613"/>
      <c r="E2" s="613"/>
      <c r="F2" s="613"/>
      <c r="G2" s="613"/>
      <c r="H2" s="613"/>
    </row>
    <row r="3" spans="2:8" ht="27.75" customHeight="1" thickBot="1" x14ac:dyDescent="0.3">
      <c r="B3" s="1" t="s">
        <v>469</v>
      </c>
      <c r="C3" s="1"/>
      <c r="D3" s="1"/>
      <c r="E3" s="1"/>
      <c r="F3" s="1"/>
      <c r="G3" s="1"/>
      <c r="H3" s="10" t="s">
        <v>217</v>
      </c>
    </row>
    <row r="4" spans="2:8" ht="22.5" customHeight="1" x14ac:dyDescent="0.25">
      <c r="B4" s="866" t="s">
        <v>143</v>
      </c>
      <c r="C4" s="712" t="s">
        <v>468</v>
      </c>
      <c r="D4" s="837"/>
      <c r="E4" s="837"/>
      <c r="F4" s="837"/>
      <c r="G4" s="837"/>
      <c r="H4" s="837"/>
    </row>
    <row r="5" spans="2:8" ht="19.5" customHeight="1" thickBot="1" x14ac:dyDescent="0.3">
      <c r="B5" s="616"/>
      <c r="C5" s="763" t="s">
        <v>242</v>
      </c>
      <c r="D5" s="763"/>
      <c r="E5" s="763"/>
      <c r="F5" s="763"/>
      <c r="G5" s="763"/>
      <c r="H5" s="763"/>
    </row>
    <row r="6" spans="2:8" ht="47.25" customHeight="1" x14ac:dyDescent="0.25">
      <c r="B6" s="616"/>
      <c r="C6" s="45" t="s">
        <v>144</v>
      </c>
      <c r="D6" s="45" t="s">
        <v>145</v>
      </c>
      <c r="E6" s="272" t="s">
        <v>232</v>
      </c>
      <c r="F6" s="864" t="s">
        <v>206</v>
      </c>
      <c r="G6" s="864"/>
      <c r="H6" s="864"/>
    </row>
    <row r="7" spans="2:8" ht="87.75" customHeight="1" thickBot="1" x14ac:dyDescent="0.3">
      <c r="B7" s="272" t="s">
        <v>205</v>
      </c>
      <c r="C7" s="374" t="s">
        <v>207</v>
      </c>
      <c r="D7" s="374" t="s">
        <v>149</v>
      </c>
      <c r="E7" s="374" t="s">
        <v>150</v>
      </c>
      <c r="F7" s="865" t="s">
        <v>208</v>
      </c>
      <c r="G7" s="865"/>
      <c r="H7" s="865"/>
    </row>
    <row r="8" spans="2:8" ht="25.5" customHeight="1" thickBot="1" x14ac:dyDescent="0.3">
      <c r="B8" s="273">
        <v>344</v>
      </c>
      <c r="C8" s="170">
        <v>4255139</v>
      </c>
      <c r="D8" s="273">
        <v>0</v>
      </c>
      <c r="E8" s="273">
        <f>-E10</f>
        <v>0</v>
      </c>
      <c r="F8" s="868">
        <f>C8+D8+E8</f>
        <v>4255139</v>
      </c>
      <c r="G8" s="869"/>
      <c r="H8" s="869"/>
    </row>
    <row r="9" spans="2:8" x14ac:dyDescent="0.25">
      <c r="B9" s="35"/>
      <c r="C9" s="35"/>
      <c r="D9" s="35"/>
      <c r="E9" s="35"/>
      <c r="F9" s="36"/>
      <c r="G9" s="36"/>
      <c r="H9" s="32"/>
    </row>
    <row r="10" spans="2:8" x14ac:dyDescent="0.25">
      <c r="B10" s="35"/>
      <c r="C10" s="35"/>
      <c r="D10" s="35"/>
      <c r="E10" s="35"/>
      <c r="F10" s="36"/>
      <c r="G10" s="36"/>
      <c r="H10" s="32"/>
    </row>
    <row r="11" spans="2:8" x14ac:dyDescent="0.25">
      <c r="B11" s="35"/>
      <c r="C11" s="35"/>
      <c r="D11" s="35"/>
      <c r="E11" s="35"/>
      <c r="F11" s="36"/>
      <c r="G11" s="36"/>
      <c r="H11" s="32"/>
    </row>
    <row r="12" spans="2:8" ht="18.75" customHeight="1" x14ac:dyDescent="0.25">
      <c r="B12" s="613"/>
      <c r="C12" s="613"/>
      <c r="D12" s="613"/>
      <c r="E12" s="613"/>
      <c r="F12" s="613"/>
      <c r="G12" s="613"/>
      <c r="H12" s="32"/>
    </row>
    <row r="13" spans="2:8" ht="23.25" customHeight="1" x14ac:dyDescent="0.25">
      <c r="B13" s="852" t="s">
        <v>571</v>
      </c>
      <c r="C13" s="852"/>
      <c r="D13" s="852"/>
      <c r="E13" s="852"/>
      <c r="F13" s="852"/>
      <c r="G13" s="852"/>
      <c r="H13" s="852"/>
    </row>
    <row r="14" spans="2:8" ht="30" customHeight="1" x14ac:dyDescent="0.25">
      <c r="B14" s="852" t="s">
        <v>572</v>
      </c>
      <c r="C14" s="852"/>
      <c r="D14" s="852"/>
      <c r="E14" s="852"/>
      <c r="F14" s="852"/>
      <c r="G14" s="852"/>
      <c r="H14" s="852"/>
    </row>
    <row r="15" spans="2:8" ht="24.75" customHeight="1" thickBot="1" x14ac:dyDescent="0.3">
      <c r="B15" s="242" t="s">
        <v>354</v>
      </c>
      <c r="C15" s="242"/>
      <c r="D15" s="242"/>
      <c r="E15" s="242"/>
      <c r="F15" s="242"/>
      <c r="G15" s="242"/>
      <c r="H15" s="10" t="s">
        <v>221</v>
      </c>
    </row>
    <row r="16" spans="2:8" ht="24.75" customHeight="1" x14ac:dyDescent="0.25">
      <c r="B16" s="877" t="s">
        <v>376</v>
      </c>
      <c r="C16" s="671"/>
      <c r="D16" s="661" t="s">
        <v>468</v>
      </c>
      <c r="E16" s="662"/>
      <c r="F16" s="662"/>
      <c r="G16" s="877" t="s">
        <v>198</v>
      </c>
      <c r="H16" s="671"/>
    </row>
    <row r="17" spans="2:8" ht="15.75" customHeight="1" x14ac:dyDescent="0.25">
      <c r="B17" s="658"/>
      <c r="C17" s="616"/>
      <c r="D17" s="870" t="s">
        <v>242</v>
      </c>
      <c r="E17" s="871"/>
      <c r="F17" s="871"/>
      <c r="G17" s="616"/>
      <c r="H17" s="616"/>
    </row>
    <row r="18" spans="2:8" ht="15.75" thickBot="1" x14ac:dyDescent="0.3">
      <c r="B18" s="729"/>
      <c r="C18" s="839"/>
      <c r="D18" s="872"/>
      <c r="E18" s="872"/>
      <c r="F18" s="872"/>
      <c r="G18" s="839"/>
      <c r="H18" s="839"/>
    </row>
    <row r="19" spans="2:8" ht="32.25" customHeight="1" thickTop="1" x14ac:dyDescent="0.25">
      <c r="B19" s="884" t="s">
        <v>209</v>
      </c>
      <c r="C19" s="884"/>
      <c r="D19" s="878">
        <v>627442</v>
      </c>
      <c r="E19" s="879"/>
      <c r="F19" s="879"/>
      <c r="G19" s="873" t="s">
        <v>210</v>
      </c>
      <c r="H19" s="874"/>
    </row>
    <row r="20" spans="2:8" ht="27.75" customHeight="1" x14ac:dyDescent="0.25">
      <c r="B20" s="862" t="s">
        <v>211</v>
      </c>
      <c r="C20" s="862"/>
      <c r="D20" s="880">
        <v>0</v>
      </c>
      <c r="E20" s="881"/>
      <c r="F20" s="881"/>
      <c r="G20" s="56"/>
      <c r="H20" s="371" t="s">
        <v>212</v>
      </c>
    </row>
    <row r="21" spans="2:8" ht="21.75" customHeight="1" thickBot="1" x14ac:dyDescent="0.3">
      <c r="B21" s="863" t="s">
        <v>213</v>
      </c>
      <c r="C21" s="863"/>
      <c r="D21" s="882">
        <v>5985</v>
      </c>
      <c r="E21" s="883"/>
      <c r="F21" s="883"/>
      <c r="G21" s="172"/>
      <c r="H21" s="375" t="s">
        <v>214</v>
      </c>
    </row>
    <row r="22" spans="2:8" ht="19.5" customHeight="1" thickBot="1" x14ac:dyDescent="0.3">
      <c r="B22" s="875" t="s">
        <v>215</v>
      </c>
      <c r="C22" s="876"/>
      <c r="D22" s="850">
        <f>SUM(D19:D21)</f>
        <v>633427</v>
      </c>
      <c r="E22" s="731"/>
      <c r="F22" s="731"/>
      <c r="G22" s="42"/>
      <c r="H22" s="372" t="s">
        <v>216</v>
      </c>
    </row>
    <row r="23" spans="2:8" ht="24" customHeight="1" x14ac:dyDescent="0.25">
      <c r="B23" s="867" t="s">
        <v>35</v>
      </c>
      <c r="C23" s="867"/>
      <c r="D23" s="867"/>
      <c r="E23" s="867"/>
      <c r="F23" s="37"/>
      <c r="G23" s="37"/>
      <c r="H23" s="376" t="s">
        <v>107</v>
      </c>
    </row>
  </sheetData>
  <mergeCells count="25">
    <mergeCell ref="B23:E23"/>
    <mergeCell ref="F8:H8"/>
    <mergeCell ref="B12:G12"/>
    <mergeCell ref="B13:H13"/>
    <mergeCell ref="B14:H14"/>
    <mergeCell ref="D16:F16"/>
    <mergeCell ref="D17:F18"/>
    <mergeCell ref="G19:H19"/>
    <mergeCell ref="B22:C22"/>
    <mergeCell ref="G16:H18"/>
    <mergeCell ref="B16:C18"/>
    <mergeCell ref="D19:F19"/>
    <mergeCell ref="D20:F20"/>
    <mergeCell ref="D21:F21"/>
    <mergeCell ref="D22:F22"/>
    <mergeCell ref="B19:C19"/>
    <mergeCell ref="B20:C20"/>
    <mergeCell ref="B21:C21"/>
    <mergeCell ref="B1:H1"/>
    <mergeCell ref="B2:H2"/>
    <mergeCell ref="C5:H5"/>
    <mergeCell ref="F6:H6"/>
    <mergeCell ref="F7:H7"/>
    <mergeCell ref="C4:H4"/>
    <mergeCell ref="B4:B6"/>
  </mergeCells>
  <printOptions horizontalCentered="1"/>
  <pageMargins left="0.23622047244094499" right="0.23622047244094499" top="0.66" bottom="0.74803149606299202" header="0.31496062992126" footer="0.31496062992126"/>
  <pageSetup paperSize="9" scale="83" orientation="landscape" r:id="rId1"/>
  <headerFooter>
    <oddFooter>&amp;C35</oddFooter>
  </headerFooter>
  <colBreaks count="1" manualBreakCount="1">
    <brk id="8" max="1048575" man="1"/>
  </col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249977111117893"/>
  </sheetPr>
  <dimension ref="A1:F39"/>
  <sheetViews>
    <sheetView rightToLeft="1" view="pageBreakPreview" zoomScale="60" workbookViewId="0">
      <selection activeCell="A2" sqref="A2:D2"/>
    </sheetView>
  </sheetViews>
  <sheetFormatPr defaultColWidth="9" defaultRowHeight="15" x14ac:dyDescent="0.25"/>
  <cols>
    <col min="1" max="1" width="45.25" style="12" customWidth="1"/>
    <col min="2" max="2" width="27.125" style="12" customWidth="1"/>
    <col min="3" max="3" width="30.5" style="12" customWidth="1"/>
    <col min="4" max="4" width="65.625" style="12" customWidth="1"/>
    <col min="5" max="16384" width="9" style="12"/>
  </cols>
  <sheetData>
    <row r="1" spans="1:6" ht="33.75" customHeight="1" x14ac:dyDescent="0.25">
      <c r="A1" s="831" t="s">
        <v>573</v>
      </c>
      <c r="B1" s="831"/>
      <c r="C1" s="831"/>
      <c r="D1" s="831"/>
    </row>
    <row r="2" spans="1:6" ht="18" customHeight="1" x14ac:dyDescent="0.25">
      <c r="A2" s="831" t="s">
        <v>574</v>
      </c>
      <c r="B2" s="831"/>
      <c r="C2" s="831"/>
      <c r="D2" s="831"/>
    </row>
    <row r="3" spans="1:6" ht="25.5" customHeight="1" thickBot="1" x14ac:dyDescent="0.3">
      <c r="A3" s="780" t="s">
        <v>355</v>
      </c>
      <c r="B3" s="780"/>
      <c r="C3" s="780"/>
      <c r="D3" s="25" t="s">
        <v>225</v>
      </c>
    </row>
    <row r="4" spans="1:6" ht="16.5" customHeight="1" x14ac:dyDescent="0.25">
      <c r="A4" s="890" t="s">
        <v>164</v>
      </c>
      <c r="B4" s="786" t="s">
        <v>468</v>
      </c>
      <c r="C4" s="837"/>
      <c r="D4" s="890" t="s">
        <v>165</v>
      </c>
    </row>
    <row r="5" spans="1:6" ht="21" customHeight="1" thickBot="1" x14ac:dyDescent="0.3">
      <c r="A5" s="872"/>
      <c r="B5" s="888" t="s">
        <v>242</v>
      </c>
      <c r="C5" s="888"/>
      <c r="D5" s="872"/>
    </row>
    <row r="6" spans="1:6" ht="19.5" customHeight="1" thickTop="1" x14ac:dyDescent="0.25">
      <c r="A6" s="47" t="s">
        <v>166</v>
      </c>
      <c r="B6" s="834">
        <v>144116</v>
      </c>
      <c r="C6" s="889"/>
      <c r="D6" s="361" t="s">
        <v>167</v>
      </c>
    </row>
    <row r="7" spans="1:6" ht="24" customHeight="1" x14ac:dyDescent="0.25">
      <c r="A7" s="47" t="s">
        <v>232</v>
      </c>
      <c r="B7" s="835">
        <v>0</v>
      </c>
      <c r="C7" s="835"/>
      <c r="D7" s="362" t="s">
        <v>150</v>
      </c>
    </row>
    <row r="8" spans="1:6" ht="25.5" customHeight="1" x14ac:dyDescent="0.25">
      <c r="A8" s="47" t="s">
        <v>344</v>
      </c>
      <c r="B8" s="835">
        <v>90103</v>
      </c>
      <c r="C8" s="835"/>
      <c r="D8" s="361" t="s">
        <v>218</v>
      </c>
    </row>
    <row r="9" spans="1:6" ht="24.75" customHeight="1" x14ac:dyDescent="0.25">
      <c r="A9" s="47" t="s">
        <v>170</v>
      </c>
      <c r="B9" s="835">
        <v>7551</v>
      </c>
      <c r="C9" s="835"/>
      <c r="D9" s="361" t="s">
        <v>171</v>
      </c>
    </row>
    <row r="10" spans="1:6" ht="24.75" customHeight="1" x14ac:dyDescent="0.25">
      <c r="A10" s="47" t="s">
        <v>219</v>
      </c>
      <c r="B10" s="835">
        <v>32002</v>
      </c>
      <c r="C10" s="835"/>
      <c r="D10" s="361" t="s">
        <v>174</v>
      </c>
    </row>
    <row r="11" spans="1:6" ht="23.25" customHeight="1" thickBot="1" x14ac:dyDescent="0.3">
      <c r="A11" s="173" t="s">
        <v>220</v>
      </c>
      <c r="B11" s="830">
        <v>88555</v>
      </c>
      <c r="C11" s="830"/>
      <c r="D11" s="377" t="s">
        <v>176</v>
      </c>
    </row>
    <row r="12" spans="1:6" ht="19.5" customHeight="1" thickBot="1" x14ac:dyDescent="0.3">
      <c r="A12" s="50" t="s">
        <v>177</v>
      </c>
      <c r="B12" s="844">
        <f>SUM(B6:B11)</f>
        <v>362327</v>
      </c>
      <c r="C12" s="844"/>
      <c r="D12" s="363" t="s">
        <v>178</v>
      </c>
      <c r="E12" s="176"/>
      <c r="F12" s="176"/>
    </row>
    <row r="13" spans="1:6" ht="9.75" customHeight="1" x14ac:dyDescent="0.25">
      <c r="A13" s="38"/>
      <c r="B13" s="39"/>
      <c r="C13" s="39"/>
      <c r="D13" s="32"/>
      <c r="E13" s="176"/>
      <c r="F13" s="176"/>
    </row>
    <row r="14" spans="1:6" ht="3.75" customHeight="1" x14ac:dyDescent="0.25">
      <c r="A14" s="20"/>
      <c r="B14" s="20"/>
      <c r="C14" s="20"/>
      <c r="D14" s="32"/>
    </row>
    <row r="15" spans="1:6" ht="3" hidden="1" customHeight="1" x14ac:dyDescent="0.25">
      <c r="A15" s="20"/>
      <c r="B15" s="20"/>
      <c r="C15" s="20"/>
      <c r="D15" s="32"/>
    </row>
    <row r="16" spans="1:6" ht="0.75" customHeight="1" x14ac:dyDescent="0.25">
      <c r="A16" s="891"/>
      <c r="B16" s="891"/>
      <c r="C16" s="891"/>
      <c r="D16" s="32"/>
    </row>
    <row r="17" spans="1:4" ht="33" customHeight="1" x14ac:dyDescent="0.25">
      <c r="A17" s="831" t="s">
        <v>575</v>
      </c>
      <c r="B17" s="831"/>
      <c r="C17" s="831"/>
      <c r="D17" s="831"/>
    </row>
    <row r="18" spans="1:4" ht="20.25" customHeight="1" x14ac:dyDescent="0.25">
      <c r="A18" s="831" t="s">
        <v>576</v>
      </c>
      <c r="B18" s="831"/>
      <c r="C18" s="831"/>
      <c r="D18" s="831"/>
    </row>
    <row r="19" spans="1:4" ht="19.5" customHeight="1" thickBot="1" x14ac:dyDescent="0.3">
      <c r="A19" s="269" t="s">
        <v>356</v>
      </c>
      <c r="B19" s="269"/>
      <c r="C19" s="269"/>
      <c r="D19" s="378" t="s">
        <v>230</v>
      </c>
    </row>
    <row r="20" spans="1:4" ht="14.25" customHeight="1" x14ac:dyDescent="0.25">
      <c r="A20" s="893" t="s">
        <v>180</v>
      </c>
      <c r="B20" s="841" t="s">
        <v>468</v>
      </c>
      <c r="C20" s="662"/>
      <c r="D20" s="892" t="s">
        <v>181</v>
      </c>
    </row>
    <row r="21" spans="1:4" ht="15" customHeight="1" x14ac:dyDescent="0.25">
      <c r="A21" s="663"/>
      <c r="B21" s="894" t="s">
        <v>242</v>
      </c>
      <c r="C21" s="654"/>
      <c r="D21" s="654"/>
    </row>
    <row r="22" spans="1:4" ht="12" customHeight="1" thickBot="1" x14ac:dyDescent="0.3">
      <c r="A22" s="706"/>
      <c r="B22" s="872"/>
      <c r="C22" s="872"/>
      <c r="D22" s="872"/>
    </row>
    <row r="23" spans="1:4" ht="21" customHeight="1" thickTop="1" x14ac:dyDescent="0.25">
      <c r="A23" s="181" t="s">
        <v>222</v>
      </c>
      <c r="B23" s="861">
        <v>159651</v>
      </c>
      <c r="C23" s="874"/>
      <c r="D23" s="379" t="s">
        <v>223</v>
      </c>
    </row>
    <row r="24" spans="1:4" ht="21.75" customHeight="1" x14ac:dyDescent="0.25">
      <c r="A24" s="280" t="s">
        <v>184</v>
      </c>
      <c r="B24" s="840">
        <v>940</v>
      </c>
      <c r="C24" s="886"/>
      <c r="D24" s="379" t="s">
        <v>185</v>
      </c>
    </row>
    <row r="25" spans="1:4" ht="24" customHeight="1" x14ac:dyDescent="0.25">
      <c r="A25" s="190" t="s">
        <v>186</v>
      </c>
      <c r="B25" s="840">
        <v>7540</v>
      </c>
      <c r="C25" s="886"/>
      <c r="D25" s="379" t="s">
        <v>187</v>
      </c>
    </row>
    <row r="26" spans="1:4" ht="19.5" customHeight="1" x14ac:dyDescent="0.25">
      <c r="A26" s="190" t="s">
        <v>224</v>
      </c>
      <c r="B26" s="840">
        <v>9443</v>
      </c>
      <c r="C26" s="886"/>
      <c r="D26" s="379" t="s">
        <v>189</v>
      </c>
    </row>
    <row r="27" spans="1:4" ht="28.5" customHeight="1" thickBot="1" x14ac:dyDescent="0.3">
      <c r="A27" s="282" t="s">
        <v>190</v>
      </c>
      <c r="B27" s="858">
        <v>44411</v>
      </c>
      <c r="C27" s="887"/>
      <c r="D27" s="55" t="s">
        <v>191</v>
      </c>
    </row>
    <row r="28" spans="1:4" ht="21" customHeight="1" thickBot="1" x14ac:dyDescent="0.3">
      <c r="A28" s="282" t="s">
        <v>194</v>
      </c>
      <c r="B28" s="851">
        <f>SUM(B23:B27)</f>
        <v>221985</v>
      </c>
      <c r="C28" s="885"/>
      <c r="D28" s="369" t="s">
        <v>195</v>
      </c>
    </row>
    <row r="29" spans="1:4" ht="14.25" customHeight="1" x14ac:dyDescent="0.25">
      <c r="A29" s="896"/>
      <c r="B29" s="896"/>
      <c r="C29" s="896"/>
      <c r="D29" s="32"/>
    </row>
    <row r="30" spans="1:4" ht="30" customHeight="1" x14ac:dyDescent="0.25">
      <c r="A30" s="852" t="s">
        <v>577</v>
      </c>
      <c r="B30" s="852"/>
      <c r="C30" s="852"/>
      <c r="D30" s="852"/>
    </row>
    <row r="31" spans="1:4" ht="21" customHeight="1" x14ac:dyDescent="0.25">
      <c r="A31" s="831" t="s">
        <v>578</v>
      </c>
      <c r="B31" s="831"/>
      <c r="C31" s="831"/>
      <c r="D31" s="831"/>
    </row>
    <row r="32" spans="1:4" ht="20.25" customHeight="1" thickBot="1" x14ac:dyDescent="0.3">
      <c r="A32" s="260" t="s">
        <v>331</v>
      </c>
      <c r="B32" s="260"/>
      <c r="C32" s="260"/>
      <c r="D32" s="40" t="s">
        <v>236</v>
      </c>
    </row>
    <row r="33" spans="1:4" ht="18" customHeight="1" x14ac:dyDescent="0.25">
      <c r="A33" s="877" t="s">
        <v>376</v>
      </c>
      <c r="B33" s="786" t="s">
        <v>468</v>
      </c>
      <c r="C33" s="837"/>
      <c r="D33" s="877" t="s">
        <v>226</v>
      </c>
    </row>
    <row r="34" spans="1:4" ht="18" customHeight="1" thickBot="1" x14ac:dyDescent="0.3">
      <c r="A34" s="872"/>
      <c r="B34" s="895" t="s">
        <v>242</v>
      </c>
      <c r="C34" s="895"/>
      <c r="D34" s="872"/>
    </row>
    <row r="35" spans="1:4" ht="21" customHeight="1" thickTop="1" x14ac:dyDescent="0.25">
      <c r="A35" s="174" t="s">
        <v>227</v>
      </c>
      <c r="B35" s="848">
        <v>746794</v>
      </c>
      <c r="C35" s="848"/>
      <c r="D35" s="370" t="s">
        <v>228</v>
      </c>
    </row>
    <row r="36" spans="1:4" ht="23.25" customHeight="1" thickBot="1" x14ac:dyDescent="0.3">
      <c r="A36" s="174" t="s">
        <v>201</v>
      </c>
      <c r="B36" s="857">
        <v>4027</v>
      </c>
      <c r="C36" s="857"/>
      <c r="D36" s="370" t="s">
        <v>229</v>
      </c>
    </row>
    <row r="37" spans="1:4" ht="18" customHeight="1" thickBot="1" x14ac:dyDescent="0.3">
      <c r="A37" s="274" t="s">
        <v>203</v>
      </c>
      <c r="B37" s="850">
        <f>SUM(B35:B36)</f>
        <v>750821</v>
      </c>
      <c r="C37" s="850"/>
      <c r="D37" s="372" t="s">
        <v>204</v>
      </c>
    </row>
    <row r="38" spans="1:4" ht="22.5" customHeight="1" x14ac:dyDescent="0.25">
      <c r="A38" s="265" t="s">
        <v>35</v>
      </c>
      <c r="B38" s="265"/>
      <c r="C38" s="265"/>
      <c r="D38" s="373" t="s">
        <v>36</v>
      </c>
    </row>
    <row r="39" spans="1:4" x14ac:dyDescent="0.25">
      <c r="D39" s="13"/>
    </row>
  </sheetData>
  <mergeCells count="37">
    <mergeCell ref="B36:C36"/>
    <mergeCell ref="B37:C37"/>
    <mergeCell ref="B34:C34"/>
    <mergeCell ref="B35:C35"/>
    <mergeCell ref="A29:C29"/>
    <mergeCell ref="A30:D30"/>
    <mergeCell ref="A31:D31"/>
    <mergeCell ref="B33:C33"/>
    <mergeCell ref="A33:A34"/>
    <mergeCell ref="D33:D34"/>
    <mergeCell ref="A17:D17"/>
    <mergeCell ref="A18:D18"/>
    <mergeCell ref="D20:D22"/>
    <mergeCell ref="A20:A22"/>
    <mergeCell ref="B20:C20"/>
    <mergeCell ref="B21:C22"/>
    <mergeCell ref="B9:C9"/>
    <mergeCell ref="B10:C10"/>
    <mergeCell ref="B11:C11"/>
    <mergeCell ref="B12:C12"/>
    <mergeCell ref="A16:C16"/>
    <mergeCell ref="B8:C8"/>
    <mergeCell ref="A1:D1"/>
    <mergeCell ref="A2:D2"/>
    <mergeCell ref="A3:C3"/>
    <mergeCell ref="B5:C5"/>
    <mergeCell ref="B6:C6"/>
    <mergeCell ref="B7:C7"/>
    <mergeCell ref="B4:C4"/>
    <mergeCell ref="A4:A5"/>
    <mergeCell ref="D4:D5"/>
    <mergeCell ref="B28:C28"/>
    <mergeCell ref="B23:C23"/>
    <mergeCell ref="B24:C24"/>
    <mergeCell ref="B25:C25"/>
    <mergeCell ref="B26:C26"/>
    <mergeCell ref="B27:C27"/>
  </mergeCells>
  <printOptions horizontalCentered="1"/>
  <pageMargins left="0.23622047244094499" right="0.23622047244094499" top="0.47244094488188998" bottom="0.57999999999999996" header="0.31496062992126" footer="0.31496062992126"/>
  <pageSetup paperSize="9" scale="72" orientation="landscape" r:id="rId1"/>
  <headerFooter>
    <oddFooter>&amp;C36</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8"/>
  <sheetViews>
    <sheetView rightToLeft="1" view="pageBreakPreview" zoomScale="60" workbookViewId="0">
      <selection activeCell="F7" sqref="F7:G7"/>
    </sheetView>
  </sheetViews>
  <sheetFormatPr defaultColWidth="9" defaultRowHeight="15" x14ac:dyDescent="0.25"/>
  <cols>
    <col min="1" max="1" width="34.25" style="12" customWidth="1"/>
    <col min="2" max="2" width="36.625" style="12" customWidth="1"/>
    <col min="3" max="3" width="23" style="12" customWidth="1"/>
    <col min="4" max="4" width="14.375" style="12" customWidth="1"/>
    <col min="5" max="5" width="24.125" style="12" customWidth="1"/>
    <col min="6" max="6" width="16.75" style="12" customWidth="1"/>
    <col min="7" max="7" width="27.375" style="12" customWidth="1"/>
    <col min="8" max="16384" width="9" style="12"/>
  </cols>
  <sheetData>
    <row r="1" spans="1:7" ht="36" customHeight="1" x14ac:dyDescent="0.25">
      <c r="A1" s="613" t="s">
        <v>579</v>
      </c>
      <c r="B1" s="613"/>
      <c r="C1" s="613"/>
      <c r="D1" s="613"/>
      <c r="E1" s="613"/>
      <c r="F1" s="613"/>
      <c r="G1" s="613"/>
    </row>
    <row r="2" spans="1:7" ht="41.25" customHeight="1" x14ac:dyDescent="0.25">
      <c r="A2" s="613" t="s">
        <v>580</v>
      </c>
      <c r="B2" s="613"/>
      <c r="C2" s="613"/>
      <c r="D2" s="613"/>
      <c r="E2" s="613"/>
      <c r="F2" s="613"/>
      <c r="G2" s="613"/>
    </row>
    <row r="3" spans="1:7" ht="28.5" customHeight="1" thickBot="1" x14ac:dyDescent="0.3">
      <c r="A3" s="43" t="s">
        <v>357</v>
      </c>
      <c r="B3" s="44"/>
      <c r="C3" s="44"/>
      <c r="D3" s="44"/>
      <c r="E3" s="44"/>
      <c r="F3" s="907" t="s">
        <v>241</v>
      </c>
      <c r="G3" s="907"/>
    </row>
    <row r="4" spans="1:7" ht="21" customHeight="1" x14ac:dyDescent="0.25">
      <c r="A4" s="911" t="s">
        <v>143</v>
      </c>
      <c r="B4" s="712" t="s">
        <v>468</v>
      </c>
      <c r="C4" s="671"/>
      <c r="D4" s="671"/>
      <c r="E4" s="671"/>
      <c r="F4" s="671"/>
      <c r="G4" s="671"/>
    </row>
    <row r="5" spans="1:7" ht="16.5" customHeight="1" thickBot="1" x14ac:dyDescent="0.3">
      <c r="A5" s="678"/>
      <c r="B5" s="908" t="s">
        <v>242</v>
      </c>
      <c r="C5" s="908"/>
      <c r="D5" s="908"/>
      <c r="E5" s="908"/>
      <c r="F5" s="908"/>
      <c r="G5" s="908"/>
    </row>
    <row r="6" spans="1:7" ht="44.25" customHeight="1" x14ac:dyDescent="0.25">
      <c r="A6" s="678"/>
      <c r="B6" s="45" t="s">
        <v>144</v>
      </c>
      <c r="C6" s="263" t="s">
        <v>231</v>
      </c>
      <c r="D6" s="911" t="s">
        <v>232</v>
      </c>
      <c r="E6" s="911"/>
      <c r="F6" s="909" t="s">
        <v>483</v>
      </c>
      <c r="G6" s="910"/>
    </row>
    <row r="7" spans="1:7" ht="70.5" customHeight="1" thickBot="1" x14ac:dyDescent="0.3">
      <c r="A7" s="272" t="s">
        <v>233</v>
      </c>
      <c r="B7" s="374" t="s">
        <v>234</v>
      </c>
      <c r="C7" s="374" t="s">
        <v>149</v>
      </c>
      <c r="D7" s="917" t="s">
        <v>235</v>
      </c>
      <c r="E7" s="917"/>
      <c r="F7" s="917" t="s">
        <v>151</v>
      </c>
      <c r="G7" s="917"/>
    </row>
    <row r="8" spans="1:7" ht="20.25" customHeight="1" thickBot="1" x14ac:dyDescent="0.3">
      <c r="A8" s="275">
        <v>12024</v>
      </c>
      <c r="B8" s="275">
        <v>133991642</v>
      </c>
      <c r="C8" s="275">
        <v>500</v>
      </c>
      <c r="D8" s="916">
        <v>145357</v>
      </c>
      <c r="E8" s="916"/>
      <c r="F8" s="904">
        <f>B8+C8+D8</f>
        <v>134137499</v>
      </c>
      <c r="G8" s="904"/>
    </row>
    <row r="9" spans="1:7" ht="24" customHeight="1" x14ac:dyDescent="0.25">
      <c r="A9" s="20"/>
      <c r="B9" s="20"/>
      <c r="C9" s="20"/>
      <c r="D9" s="20"/>
      <c r="E9" s="20"/>
      <c r="F9" s="20"/>
      <c r="G9" s="20"/>
    </row>
    <row r="10" spans="1:7" ht="33" customHeight="1" x14ac:dyDescent="0.25">
      <c r="A10" s="613" t="s">
        <v>581</v>
      </c>
      <c r="B10" s="613"/>
      <c r="C10" s="613"/>
      <c r="D10" s="613"/>
      <c r="E10" s="613"/>
      <c r="F10" s="613"/>
      <c r="G10" s="613"/>
    </row>
    <row r="11" spans="1:7" ht="39" customHeight="1" x14ac:dyDescent="0.25">
      <c r="A11" s="613" t="s">
        <v>582</v>
      </c>
      <c r="B11" s="613"/>
      <c r="C11" s="613"/>
      <c r="D11" s="613"/>
      <c r="E11" s="613"/>
      <c r="F11" s="613"/>
      <c r="G11" s="613"/>
    </row>
    <row r="12" spans="1:7" ht="24.75" customHeight="1" thickBot="1" x14ac:dyDescent="0.3">
      <c r="A12" s="260" t="s">
        <v>358</v>
      </c>
      <c r="B12" s="21"/>
      <c r="C12" s="21"/>
      <c r="D12" s="21"/>
      <c r="E12" s="178"/>
      <c r="F12" s="179"/>
      <c r="G12" s="40" t="s">
        <v>246</v>
      </c>
    </row>
    <row r="13" spans="1:7" ht="24.75" customHeight="1" x14ac:dyDescent="0.25">
      <c r="A13" s="897" t="s">
        <v>385</v>
      </c>
      <c r="B13" s="786" t="s">
        <v>468</v>
      </c>
      <c r="C13" s="900"/>
      <c r="D13" s="900"/>
      <c r="E13" s="786" t="s">
        <v>475</v>
      </c>
      <c r="F13" s="898"/>
      <c r="G13" s="898"/>
    </row>
    <row r="14" spans="1:7" ht="18.75" customHeight="1" thickBot="1" x14ac:dyDescent="0.3">
      <c r="A14" s="872"/>
      <c r="B14" s="901" t="s">
        <v>242</v>
      </c>
      <c r="C14" s="839"/>
      <c r="D14" s="839"/>
      <c r="E14" s="899"/>
      <c r="F14" s="899"/>
      <c r="G14" s="899"/>
    </row>
    <row r="15" spans="1:7" ht="22.5" customHeight="1" thickTop="1" thickBot="1" x14ac:dyDescent="0.3">
      <c r="A15" s="182" t="s">
        <v>360</v>
      </c>
      <c r="B15" s="902">
        <v>2700</v>
      </c>
      <c r="C15" s="903"/>
      <c r="D15" s="903"/>
      <c r="E15" s="905" t="s">
        <v>476</v>
      </c>
      <c r="F15" s="905"/>
      <c r="G15" s="905"/>
    </row>
    <row r="16" spans="1:7" ht="24" customHeight="1" thickBot="1" x14ac:dyDescent="0.3">
      <c r="A16" s="184" t="s">
        <v>367</v>
      </c>
      <c r="B16" s="904">
        <f>SUM(B15)</f>
        <v>2700</v>
      </c>
      <c r="C16" s="885"/>
      <c r="D16" s="885"/>
      <c r="E16" s="906" t="s">
        <v>477</v>
      </c>
      <c r="F16" s="906"/>
      <c r="G16" s="906"/>
    </row>
    <row r="17" spans="1:7" ht="24" customHeight="1" x14ac:dyDescent="0.25">
      <c r="A17" s="182"/>
      <c r="B17" s="182"/>
      <c r="C17" s="8"/>
      <c r="D17" s="8"/>
      <c r="E17" s="8"/>
      <c r="F17" s="8"/>
      <c r="G17" s="24"/>
    </row>
    <row r="18" spans="1:7" ht="31.5" customHeight="1" x14ac:dyDescent="0.25">
      <c r="A18" s="613" t="s">
        <v>583</v>
      </c>
      <c r="B18" s="613"/>
      <c r="C18" s="613"/>
      <c r="D18" s="613"/>
      <c r="E18" s="613"/>
      <c r="F18" s="613"/>
      <c r="G18" s="613"/>
    </row>
    <row r="19" spans="1:7" ht="24" customHeight="1" x14ac:dyDescent="0.25">
      <c r="A19" s="613" t="s">
        <v>584</v>
      </c>
      <c r="B19" s="613"/>
      <c r="C19" s="613"/>
      <c r="D19" s="613"/>
      <c r="E19" s="613"/>
      <c r="F19" s="613"/>
      <c r="G19" s="613"/>
    </row>
    <row r="20" spans="1:7" ht="19.5" customHeight="1" thickBot="1" x14ac:dyDescent="0.3">
      <c r="A20" s="260" t="s">
        <v>361</v>
      </c>
      <c r="B20" s="21"/>
      <c r="C20" s="21"/>
      <c r="D20" s="21"/>
      <c r="E20" s="21"/>
      <c r="F20" s="46"/>
      <c r="G20" s="40" t="s">
        <v>248</v>
      </c>
    </row>
    <row r="21" spans="1:7" ht="25.5" customHeight="1" x14ac:dyDescent="0.25">
      <c r="A21" s="712" t="s">
        <v>376</v>
      </c>
      <c r="B21" s="786" t="s">
        <v>468</v>
      </c>
      <c r="C21" s="900"/>
      <c r="D21" s="900"/>
      <c r="E21" s="900"/>
      <c r="F21" s="380"/>
      <c r="G21" s="712" t="s">
        <v>237</v>
      </c>
    </row>
    <row r="22" spans="1:7" ht="22.5" customHeight="1" thickBot="1" x14ac:dyDescent="0.3">
      <c r="A22" s="872"/>
      <c r="B22" s="714" t="s">
        <v>242</v>
      </c>
      <c r="C22" s="839"/>
      <c r="D22" s="839"/>
      <c r="E22" s="839"/>
      <c r="F22" s="262"/>
      <c r="G22" s="872"/>
    </row>
    <row r="23" spans="1:7" ht="22.5" customHeight="1" thickTop="1" x14ac:dyDescent="0.25">
      <c r="A23" s="185" t="s">
        <v>310</v>
      </c>
      <c r="B23" s="912">
        <v>2790050</v>
      </c>
      <c r="C23" s="874"/>
      <c r="D23" s="874"/>
      <c r="E23" s="874"/>
      <c r="F23" s="914" t="s">
        <v>478</v>
      </c>
      <c r="G23" s="914"/>
    </row>
    <row r="24" spans="1:7" ht="24.75" customHeight="1" thickBot="1" x14ac:dyDescent="0.3">
      <c r="A24" s="182" t="s">
        <v>288</v>
      </c>
      <c r="B24" s="913">
        <v>225547066</v>
      </c>
      <c r="C24" s="887"/>
      <c r="D24" s="887"/>
      <c r="E24" s="887"/>
      <c r="F24" s="915" t="s">
        <v>238</v>
      </c>
      <c r="G24" s="915"/>
    </row>
    <row r="25" spans="1:7" ht="31.5" customHeight="1" thickBot="1" x14ac:dyDescent="0.3">
      <c r="A25" s="276" t="s">
        <v>239</v>
      </c>
      <c r="B25" s="904">
        <f>SUM(B23:B24)</f>
        <v>228337116</v>
      </c>
      <c r="C25" s="885"/>
      <c r="D25" s="885"/>
      <c r="E25" s="885"/>
      <c r="F25" s="275"/>
      <c r="G25" s="381" t="s">
        <v>240</v>
      </c>
    </row>
    <row r="26" spans="1:7" ht="21" customHeight="1" x14ac:dyDescent="0.25">
      <c r="A26" s="867" t="s">
        <v>131</v>
      </c>
      <c r="B26" s="867"/>
      <c r="C26" s="867"/>
      <c r="D26" s="867"/>
      <c r="E26" s="20"/>
      <c r="F26" s="20"/>
      <c r="G26" s="376" t="s">
        <v>107</v>
      </c>
    </row>
    <row r="27" spans="1:7" ht="3.75" customHeight="1" x14ac:dyDescent="0.25">
      <c r="A27" s="20"/>
      <c r="B27" s="20"/>
      <c r="C27" s="20"/>
      <c r="D27" s="20"/>
      <c r="E27" s="20"/>
      <c r="F27" s="20"/>
      <c r="G27" s="20"/>
    </row>
    <row r="28" spans="1:7" x14ac:dyDescent="0.25">
      <c r="A28" s="20"/>
      <c r="B28" s="20"/>
      <c r="C28" s="20"/>
      <c r="D28" s="20"/>
      <c r="E28" s="20"/>
      <c r="F28" s="20"/>
      <c r="G28" s="20"/>
    </row>
  </sheetData>
  <mergeCells count="34">
    <mergeCell ref="D8:E8"/>
    <mergeCell ref="F8:G8"/>
    <mergeCell ref="D7:E7"/>
    <mergeCell ref="F7:G7"/>
    <mergeCell ref="A11:G11"/>
    <mergeCell ref="A10:G10"/>
    <mergeCell ref="A26:D26"/>
    <mergeCell ref="A19:G19"/>
    <mergeCell ref="A21:A22"/>
    <mergeCell ref="G21:G22"/>
    <mergeCell ref="B21:E21"/>
    <mergeCell ref="B22:E22"/>
    <mergeCell ref="B23:E23"/>
    <mergeCell ref="B24:E24"/>
    <mergeCell ref="B25:E25"/>
    <mergeCell ref="F23:G23"/>
    <mergeCell ref="F24:G24"/>
    <mergeCell ref="A1:G1"/>
    <mergeCell ref="A2:G2"/>
    <mergeCell ref="F3:G3"/>
    <mergeCell ref="B5:G5"/>
    <mergeCell ref="F6:G6"/>
    <mergeCell ref="D6:E6"/>
    <mergeCell ref="A4:A6"/>
    <mergeCell ref="B4:G4"/>
    <mergeCell ref="A18:G18"/>
    <mergeCell ref="A13:A14"/>
    <mergeCell ref="E13:G14"/>
    <mergeCell ref="B13:D13"/>
    <mergeCell ref="B14:D14"/>
    <mergeCell ref="B15:D15"/>
    <mergeCell ref="B16:D16"/>
    <mergeCell ref="E15:G15"/>
    <mergeCell ref="E16:G16"/>
  </mergeCells>
  <printOptions horizontalCentered="1"/>
  <pageMargins left="0.23622047244094499" right="0.23622047244094499" top="0.51" bottom="0.55000000000000004" header="0.31496062992126" footer="0.31496062992126"/>
  <pageSetup paperSize="9" scale="70" orientation="landscape" r:id="rId1"/>
  <headerFooter>
    <oddFooter>&amp;C37</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3"/>
  <sheetViews>
    <sheetView rightToLeft="1" view="pageBreakPreview" zoomScale="55" zoomScaleSheetLayoutView="55" workbookViewId="0">
      <selection activeCell="A21" sqref="A21:G21"/>
    </sheetView>
  </sheetViews>
  <sheetFormatPr defaultColWidth="9" defaultRowHeight="15" x14ac:dyDescent="0.25"/>
  <cols>
    <col min="1" max="1" width="9.875" style="12" customWidth="1"/>
    <col min="2" max="2" width="29.5" style="12" customWidth="1"/>
    <col min="3" max="3" width="34.375" style="12" customWidth="1"/>
    <col min="4" max="4" width="22.25" style="12" customWidth="1"/>
    <col min="5" max="5" width="24" style="12" customWidth="1"/>
    <col min="6" max="6" width="67.875" style="12" customWidth="1"/>
    <col min="7" max="7" width="1.375" style="12" hidden="1" customWidth="1"/>
    <col min="8" max="16384" width="9" style="12"/>
  </cols>
  <sheetData>
    <row r="1" spans="1:7" ht="35.25" customHeight="1" x14ac:dyDescent="0.25">
      <c r="A1" s="687" t="s">
        <v>585</v>
      </c>
      <c r="B1" s="687"/>
      <c r="C1" s="687"/>
      <c r="D1" s="687"/>
      <c r="E1" s="687"/>
      <c r="F1" s="687"/>
      <c r="G1" s="687"/>
    </row>
    <row r="2" spans="1:7" ht="37.5" customHeight="1" x14ac:dyDescent="0.25">
      <c r="A2" s="687" t="s">
        <v>586</v>
      </c>
      <c r="B2" s="687"/>
      <c r="C2" s="687"/>
      <c r="D2" s="687"/>
      <c r="E2" s="687"/>
      <c r="F2" s="687"/>
      <c r="G2" s="687"/>
    </row>
    <row r="3" spans="1:7" ht="30" customHeight="1" thickBot="1" x14ac:dyDescent="0.3">
      <c r="A3" s="595" t="s">
        <v>467</v>
      </c>
      <c r="B3" s="595"/>
      <c r="C3" s="28"/>
      <c r="D3" s="28"/>
      <c r="E3" s="28"/>
      <c r="F3" s="28"/>
      <c r="G3" s="529" t="s">
        <v>279</v>
      </c>
    </row>
    <row r="4" spans="1:7" ht="23.25" customHeight="1" x14ac:dyDescent="0.25">
      <c r="A4" s="801" t="s">
        <v>143</v>
      </c>
      <c r="B4" s="828"/>
      <c r="C4" s="922" t="s">
        <v>468</v>
      </c>
      <c r="D4" s="821"/>
      <c r="E4" s="821"/>
      <c r="F4" s="821"/>
      <c r="G4" s="821"/>
    </row>
    <row r="5" spans="1:7" ht="18.75" customHeight="1" thickBot="1" x14ac:dyDescent="0.3">
      <c r="A5" s="696"/>
      <c r="B5" s="696"/>
      <c r="C5" s="945" t="s">
        <v>242</v>
      </c>
      <c r="D5" s="945"/>
      <c r="E5" s="945"/>
      <c r="F5" s="945"/>
      <c r="G5" s="945"/>
    </row>
    <row r="6" spans="1:7" ht="48" customHeight="1" x14ac:dyDescent="0.25">
      <c r="A6" s="696"/>
      <c r="B6" s="696"/>
      <c r="C6" s="530" t="s">
        <v>144</v>
      </c>
      <c r="D6" s="531" t="s">
        <v>231</v>
      </c>
      <c r="E6" s="531" t="s">
        <v>232</v>
      </c>
      <c r="F6" s="818" t="s">
        <v>278</v>
      </c>
      <c r="G6" s="818"/>
    </row>
    <row r="7" spans="1:7" ht="77.25" customHeight="1" thickBot="1" x14ac:dyDescent="0.3">
      <c r="A7" s="944" t="s">
        <v>147</v>
      </c>
      <c r="B7" s="944"/>
      <c r="C7" s="532" t="s">
        <v>148</v>
      </c>
      <c r="D7" s="532" t="s">
        <v>149</v>
      </c>
      <c r="E7" s="532" t="s">
        <v>150</v>
      </c>
      <c r="F7" s="814" t="s">
        <v>151</v>
      </c>
      <c r="G7" s="814"/>
    </row>
    <row r="8" spans="1:7" ht="27.75" customHeight="1" thickTop="1" thickBot="1" x14ac:dyDescent="0.3">
      <c r="A8" s="932">
        <v>356</v>
      </c>
      <c r="B8" s="932"/>
      <c r="C8" s="533">
        <v>4146710</v>
      </c>
      <c r="D8" s="533">
        <v>0</v>
      </c>
      <c r="E8" s="533">
        <v>500</v>
      </c>
      <c r="F8" s="933">
        <f>C8+D8+E8</f>
        <v>4147210</v>
      </c>
      <c r="G8" s="934"/>
    </row>
    <row r="9" spans="1:7" ht="9.75" customHeight="1" x14ac:dyDescent="0.25">
      <c r="A9" s="73"/>
      <c r="B9" s="73"/>
      <c r="C9" s="80"/>
      <c r="D9" s="80"/>
      <c r="E9" s="80"/>
      <c r="F9" s="81"/>
      <c r="G9" s="81"/>
    </row>
    <row r="10" spans="1:7" ht="4.5" customHeight="1" x14ac:dyDescent="0.25">
      <c r="A10" s="29"/>
      <c r="B10" s="29"/>
      <c r="C10" s="29"/>
      <c r="D10" s="29"/>
      <c r="E10" s="29"/>
      <c r="F10" s="29"/>
      <c r="G10" s="29"/>
    </row>
    <row r="11" spans="1:7" ht="8.25" hidden="1" customHeight="1" x14ac:dyDescent="0.25">
      <c r="A11" s="29"/>
      <c r="B11" s="935"/>
      <c r="C11" s="935"/>
      <c r="D11" s="935"/>
      <c r="E11" s="935"/>
      <c r="F11" s="935"/>
      <c r="G11" s="29"/>
    </row>
    <row r="12" spans="1:7" ht="34.5" customHeight="1" x14ac:dyDescent="0.25">
      <c r="A12" s="687" t="s">
        <v>587</v>
      </c>
      <c r="B12" s="687"/>
      <c r="C12" s="687"/>
      <c r="D12" s="687"/>
      <c r="E12" s="936"/>
      <c r="F12" s="936"/>
      <c r="G12" s="687"/>
    </row>
    <row r="13" spans="1:7" ht="41.25" customHeight="1" x14ac:dyDescent="0.25">
      <c r="A13" s="687" t="s">
        <v>588</v>
      </c>
      <c r="B13" s="687"/>
      <c r="C13" s="687"/>
      <c r="D13" s="687"/>
      <c r="E13" s="936"/>
      <c r="F13" s="936"/>
      <c r="G13" s="687"/>
    </row>
    <row r="14" spans="1:7" ht="26.25" customHeight="1" thickBot="1" x14ac:dyDescent="0.3">
      <c r="A14" s="937" t="s">
        <v>330</v>
      </c>
      <c r="B14" s="937"/>
      <c r="C14" s="30"/>
      <c r="D14" s="30"/>
      <c r="E14" s="30"/>
      <c r="F14" s="30"/>
      <c r="G14" s="529" t="s">
        <v>301</v>
      </c>
    </row>
    <row r="15" spans="1:7" ht="25.5" customHeight="1" x14ac:dyDescent="0.25">
      <c r="A15" s="695" t="s">
        <v>369</v>
      </c>
      <c r="B15" s="821"/>
      <c r="C15" s="926" t="s">
        <v>468</v>
      </c>
      <c r="D15" s="828"/>
      <c r="E15" s="828"/>
      <c r="F15" s="922" t="s">
        <v>280</v>
      </c>
      <c r="G15" s="828"/>
    </row>
    <row r="16" spans="1:7" ht="36" customHeight="1" thickBot="1" x14ac:dyDescent="0.3">
      <c r="A16" s="923"/>
      <c r="B16" s="923"/>
      <c r="C16" s="800" t="s">
        <v>242</v>
      </c>
      <c r="D16" s="923"/>
      <c r="E16" s="923"/>
      <c r="F16" s="697"/>
      <c r="G16" s="697"/>
    </row>
    <row r="17" spans="1:7" ht="33.75" customHeight="1" thickTop="1" x14ac:dyDescent="0.25">
      <c r="A17" s="938" t="s">
        <v>281</v>
      </c>
      <c r="B17" s="938"/>
      <c r="C17" s="927">
        <v>0</v>
      </c>
      <c r="D17" s="928"/>
      <c r="E17" s="928"/>
      <c r="F17" s="946" t="s">
        <v>282</v>
      </c>
      <c r="G17" s="947"/>
    </row>
    <row r="18" spans="1:7" ht="32.25" customHeight="1" thickBot="1" x14ac:dyDescent="0.3">
      <c r="A18" s="942" t="s">
        <v>283</v>
      </c>
      <c r="B18" s="942"/>
      <c r="C18" s="811">
        <v>1267523</v>
      </c>
      <c r="D18" s="929"/>
      <c r="E18" s="929"/>
      <c r="F18" s="918" t="s">
        <v>284</v>
      </c>
      <c r="G18" s="919"/>
    </row>
    <row r="19" spans="1:7" ht="30.75" customHeight="1" thickBot="1" x14ac:dyDescent="0.3">
      <c r="A19" s="943" t="s">
        <v>285</v>
      </c>
      <c r="B19" s="943"/>
      <c r="C19" s="930">
        <f>SUM(C18)</f>
        <v>1267523</v>
      </c>
      <c r="D19" s="931"/>
      <c r="E19" s="931"/>
      <c r="F19" s="920" t="s">
        <v>240</v>
      </c>
      <c r="G19" s="921"/>
    </row>
    <row r="20" spans="1:7" ht="12.75" customHeight="1" x14ac:dyDescent="0.25">
      <c r="A20" s="78"/>
      <c r="B20" s="78"/>
      <c r="C20" s="72"/>
      <c r="D20" s="72"/>
      <c r="E20" s="72"/>
      <c r="F20" s="72"/>
      <c r="G20" s="79"/>
    </row>
    <row r="21" spans="1:7" ht="30" customHeight="1" x14ac:dyDescent="0.25">
      <c r="A21" s="687" t="s">
        <v>589</v>
      </c>
      <c r="B21" s="687"/>
      <c r="C21" s="687"/>
      <c r="D21" s="687"/>
      <c r="E21" s="687"/>
      <c r="F21" s="687"/>
      <c r="G21" s="687"/>
    </row>
    <row r="22" spans="1:7" ht="42.75" customHeight="1" x14ac:dyDescent="0.25">
      <c r="A22" s="687" t="s">
        <v>590</v>
      </c>
      <c r="B22" s="687"/>
      <c r="C22" s="687"/>
      <c r="D22" s="687"/>
      <c r="E22" s="687"/>
      <c r="F22" s="687"/>
      <c r="G22" s="687"/>
    </row>
    <row r="23" spans="1:7" ht="23.25" customHeight="1" thickBot="1" x14ac:dyDescent="0.3">
      <c r="A23" s="937" t="s">
        <v>348</v>
      </c>
      <c r="B23" s="937"/>
      <c r="C23" s="30"/>
      <c r="D23" s="30"/>
      <c r="E23" s="30"/>
      <c r="F23" s="30"/>
      <c r="G23" s="529" t="s">
        <v>179</v>
      </c>
    </row>
    <row r="24" spans="1:7" ht="26.25" customHeight="1" x14ac:dyDescent="0.25">
      <c r="A24" s="695" t="s">
        <v>346</v>
      </c>
      <c r="B24" s="821"/>
      <c r="C24" s="926" t="s">
        <v>468</v>
      </c>
      <c r="D24" s="821"/>
      <c r="E24" s="821"/>
      <c r="F24" s="922" t="s">
        <v>280</v>
      </c>
      <c r="G24" s="821"/>
    </row>
    <row r="25" spans="1:7" ht="26.25" customHeight="1" thickBot="1" x14ac:dyDescent="0.3">
      <c r="A25" s="923"/>
      <c r="B25" s="923"/>
      <c r="C25" s="800" t="s">
        <v>242</v>
      </c>
      <c r="D25" s="923"/>
      <c r="E25" s="923"/>
      <c r="F25" s="923"/>
      <c r="G25" s="923"/>
    </row>
    <row r="26" spans="1:7" ht="27" customHeight="1" thickTop="1" thickBot="1" x14ac:dyDescent="0.3">
      <c r="A26" s="938" t="s">
        <v>352</v>
      </c>
      <c r="B26" s="938"/>
      <c r="C26" s="933">
        <v>135440</v>
      </c>
      <c r="D26" s="950"/>
      <c r="E26" s="950"/>
      <c r="F26" s="924" t="s">
        <v>282</v>
      </c>
      <c r="G26" s="925"/>
    </row>
    <row r="27" spans="1:7" ht="25.5" customHeight="1" thickBot="1" x14ac:dyDescent="0.3">
      <c r="A27" s="941" t="s">
        <v>347</v>
      </c>
      <c r="B27" s="941"/>
      <c r="C27" s="951">
        <f>SUM(C26)</f>
        <v>135440</v>
      </c>
      <c r="D27" s="952"/>
      <c r="E27" s="952"/>
      <c r="F27" s="948" t="s">
        <v>474</v>
      </c>
      <c r="G27" s="949"/>
    </row>
    <row r="28" spans="1:7" ht="19.5" customHeight="1" thickTop="1" x14ac:dyDescent="0.25">
      <c r="A28" s="824" t="s">
        <v>35</v>
      </c>
      <c r="B28" s="824"/>
      <c r="C28" s="824"/>
      <c r="D28" s="824"/>
      <c r="E28" s="824"/>
      <c r="F28" s="939" t="s">
        <v>163</v>
      </c>
      <c r="G28" s="940"/>
    </row>
    <row r="43" spans="3:3" ht="18" x14ac:dyDescent="0.25">
      <c r="C43" s="82"/>
    </row>
  </sheetData>
  <mergeCells count="43">
    <mergeCell ref="F27:G27"/>
    <mergeCell ref="C24:E24"/>
    <mergeCell ref="C25:E25"/>
    <mergeCell ref="C26:E26"/>
    <mergeCell ref="C27:E27"/>
    <mergeCell ref="A3:B3"/>
    <mergeCell ref="A7:B7"/>
    <mergeCell ref="A1:G1"/>
    <mergeCell ref="A2:G2"/>
    <mergeCell ref="A17:B17"/>
    <mergeCell ref="C5:G5"/>
    <mergeCell ref="F6:G6"/>
    <mergeCell ref="F7:G7"/>
    <mergeCell ref="A4:B6"/>
    <mergeCell ref="C4:G4"/>
    <mergeCell ref="A15:B16"/>
    <mergeCell ref="F15:G16"/>
    <mergeCell ref="F17:G17"/>
    <mergeCell ref="A28:E28"/>
    <mergeCell ref="A8:B8"/>
    <mergeCell ref="F8:G8"/>
    <mergeCell ref="B11:F11"/>
    <mergeCell ref="A13:G13"/>
    <mergeCell ref="A14:B14"/>
    <mergeCell ref="A12:G12"/>
    <mergeCell ref="A22:G22"/>
    <mergeCell ref="A23:B23"/>
    <mergeCell ref="A26:B26"/>
    <mergeCell ref="A24:B25"/>
    <mergeCell ref="F28:G28"/>
    <mergeCell ref="A27:B27"/>
    <mergeCell ref="A18:B18"/>
    <mergeCell ref="A19:B19"/>
    <mergeCell ref="A21:G21"/>
    <mergeCell ref="F18:G18"/>
    <mergeCell ref="F19:G19"/>
    <mergeCell ref="F24:G25"/>
    <mergeCell ref="F26:G26"/>
    <mergeCell ref="C15:E15"/>
    <mergeCell ref="C16:E16"/>
    <mergeCell ref="C17:E17"/>
    <mergeCell ref="C18:E18"/>
    <mergeCell ref="C19:E19"/>
  </mergeCells>
  <printOptions horizontalCentered="1"/>
  <pageMargins left="0.23622047244094488" right="0.23622047244094488" top="0.47" bottom="0.48" header="0.31496062992125984" footer="0.31496062992125984"/>
  <pageSetup paperSize="9" scale="68" orientation="landscape" r:id="rId1"/>
  <headerFooter>
    <oddFooter>&amp;C&amp;14 33</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249977111117893"/>
  </sheetPr>
  <dimension ref="A1:F42"/>
  <sheetViews>
    <sheetView rightToLeft="1" view="pageBreakPreview" topLeftCell="A7" zoomScale="60" workbookViewId="0">
      <selection activeCell="D6" sqref="D6"/>
    </sheetView>
  </sheetViews>
  <sheetFormatPr defaultColWidth="9" defaultRowHeight="14.25" x14ac:dyDescent="0.2"/>
  <cols>
    <col min="1" max="1" width="53" style="20" customWidth="1"/>
    <col min="2" max="2" width="2.375" style="20" customWidth="1"/>
    <col min="3" max="3" width="63.875" style="20" customWidth="1"/>
    <col min="4" max="4" width="74.75" style="20" customWidth="1"/>
    <col min="5" max="16384" width="9" style="20"/>
  </cols>
  <sheetData>
    <row r="1" spans="1:6" ht="25.5" customHeight="1" x14ac:dyDescent="0.2">
      <c r="A1" s="831" t="s">
        <v>591</v>
      </c>
      <c r="B1" s="831"/>
      <c r="C1" s="831"/>
      <c r="D1" s="831"/>
    </row>
    <row r="2" spans="1:6" ht="35.25" customHeight="1" x14ac:dyDescent="0.2">
      <c r="A2" s="613" t="s">
        <v>592</v>
      </c>
      <c r="B2" s="613"/>
      <c r="C2" s="613"/>
      <c r="D2" s="613"/>
    </row>
    <row r="3" spans="1:6" ht="25.5" customHeight="1" thickBot="1" x14ac:dyDescent="0.25">
      <c r="A3" s="955" t="s">
        <v>362</v>
      </c>
      <c r="B3" s="955"/>
      <c r="C3" s="955"/>
      <c r="D3" s="25" t="s">
        <v>291</v>
      </c>
    </row>
    <row r="4" spans="1:6" ht="16.5" customHeight="1" x14ac:dyDescent="0.2">
      <c r="A4" s="838" t="s">
        <v>180</v>
      </c>
      <c r="B4" s="957" t="s">
        <v>197</v>
      </c>
      <c r="C4" s="957"/>
      <c r="D4" s="786" t="s">
        <v>181</v>
      </c>
    </row>
    <row r="5" spans="1:6" ht="20.25" customHeight="1" thickBot="1" x14ac:dyDescent="0.25">
      <c r="A5" s="956"/>
      <c r="B5" s="958" t="s">
        <v>242</v>
      </c>
      <c r="C5" s="958"/>
      <c r="D5" s="787"/>
    </row>
    <row r="6" spans="1:6" ht="25.5" customHeight="1" thickTop="1" x14ac:dyDescent="0.2">
      <c r="A6" s="160" t="s">
        <v>166</v>
      </c>
      <c r="B6" s="834">
        <v>5465225</v>
      </c>
      <c r="C6" s="834"/>
      <c r="D6" s="361" t="s">
        <v>167</v>
      </c>
    </row>
    <row r="7" spans="1:6" ht="21" customHeight="1" x14ac:dyDescent="0.2">
      <c r="A7" s="160" t="s">
        <v>168</v>
      </c>
      <c r="B7" s="835">
        <v>24180</v>
      </c>
      <c r="C7" s="835"/>
      <c r="D7" s="361" t="s">
        <v>169</v>
      </c>
    </row>
    <row r="8" spans="1:6" ht="27" customHeight="1" x14ac:dyDescent="0.2">
      <c r="A8" s="160" t="s">
        <v>243</v>
      </c>
      <c r="B8" s="835">
        <v>380713</v>
      </c>
      <c r="C8" s="835"/>
      <c r="D8" s="361" t="s">
        <v>171</v>
      </c>
    </row>
    <row r="9" spans="1:6" ht="21" customHeight="1" x14ac:dyDescent="0.2">
      <c r="A9" s="160" t="s">
        <v>232</v>
      </c>
      <c r="B9" s="835">
        <v>145357</v>
      </c>
      <c r="C9" s="835"/>
      <c r="D9" s="362" t="s">
        <v>150</v>
      </c>
    </row>
    <row r="10" spans="1:6" ht="29.25" customHeight="1" x14ac:dyDescent="0.2">
      <c r="A10" s="165" t="s">
        <v>344</v>
      </c>
      <c r="B10" s="835">
        <v>826635</v>
      </c>
      <c r="C10" s="835"/>
      <c r="D10" s="361" t="s">
        <v>172</v>
      </c>
    </row>
    <row r="11" spans="1:6" ht="21.75" customHeight="1" x14ac:dyDescent="0.2">
      <c r="A11" s="165" t="s">
        <v>173</v>
      </c>
      <c r="B11" s="835">
        <v>214142</v>
      </c>
      <c r="C11" s="835"/>
      <c r="D11" s="361" t="s">
        <v>174</v>
      </c>
    </row>
    <row r="12" spans="1:6" ht="22.5" customHeight="1" thickBot="1" x14ac:dyDescent="0.25">
      <c r="A12" s="161" t="s">
        <v>244</v>
      </c>
      <c r="B12" s="830">
        <v>2174259</v>
      </c>
      <c r="C12" s="830"/>
      <c r="D12" s="377" t="s">
        <v>176</v>
      </c>
      <c r="E12" s="177"/>
      <c r="F12" s="177"/>
    </row>
    <row r="13" spans="1:6" ht="25.5" customHeight="1" thickBot="1" x14ac:dyDescent="0.25">
      <c r="A13" s="162" t="s">
        <v>245</v>
      </c>
      <c r="B13" s="844">
        <f>SUM(B6:B12)</f>
        <v>9230511</v>
      </c>
      <c r="C13" s="844"/>
      <c r="D13" s="363" t="s">
        <v>178</v>
      </c>
      <c r="E13" s="177"/>
      <c r="F13" s="177"/>
    </row>
    <row r="14" spans="1:6" ht="3.75" hidden="1" customHeight="1" x14ac:dyDescent="0.2">
      <c r="A14" s="67"/>
      <c r="B14" s="959"/>
      <c r="C14" s="959"/>
      <c r="D14" s="68"/>
    </row>
    <row r="15" spans="1:6" ht="7.5" hidden="1" customHeight="1" x14ac:dyDescent="0.2">
      <c r="A15" s="69"/>
      <c r="B15" s="960"/>
      <c r="C15" s="960"/>
      <c r="D15" s="70"/>
    </row>
    <row r="16" spans="1:6" ht="16.5" customHeight="1" x14ac:dyDescent="0.25">
      <c r="A16" s="961"/>
      <c r="B16" s="961"/>
      <c r="C16" s="961"/>
      <c r="D16" s="32"/>
    </row>
    <row r="17" spans="1:4" ht="22.5" customHeight="1" x14ac:dyDescent="0.2">
      <c r="A17" s="831" t="s">
        <v>593</v>
      </c>
      <c r="B17" s="831"/>
      <c r="C17" s="831"/>
      <c r="D17" s="831"/>
    </row>
    <row r="18" spans="1:4" ht="35.25" customHeight="1" x14ac:dyDescent="0.2">
      <c r="A18" s="831" t="s">
        <v>594</v>
      </c>
      <c r="B18" s="831"/>
      <c r="C18" s="831"/>
      <c r="D18" s="831"/>
    </row>
    <row r="19" spans="1:4" ht="27" customHeight="1" thickBot="1" x14ac:dyDescent="0.25">
      <c r="A19" s="846" t="s">
        <v>363</v>
      </c>
      <c r="B19" s="846"/>
      <c r="C19" s="846"/>
      <c r="D19" s="25" t="s">
        <v>359</v>
      </c>
    </row>
    <row r="20" spans="1:4" ht="20.25" customHeight="1" x14ac:dyDescent="0.2">
      <c r="A20" s="843" t="s">
        <v>180</v>
      </c>
      <c r="B20" s="841" t="s">
        <v>468</v>
      </c>
      <c r="C20" s="662"/>
      <c r="D20" s="843" t="s">
        <v>181</v>
      </c>
    </row>
    <row r="21" spans="1:4" ht="14.25" customHeight="1" x14ac:dyDescent="0.2">
      <c r="A21" s="663"/>
      <c r="B21" s="859" t="s">
        <v>470</v>
      </c>
      <c r="C21" s="654"/>
      <c r="D21" s="871"/>
    </row>
    <row r="22" spans="1:4" ht="9" customHeight="1" thickBot="1" x14ac:dyDescent="0.25">
      <c r="A22" s="706"/>
      <c r="B22" s="872"/>
      <c r="C22" s="872"/>
      <c r="D22" s="872"/>
    </row>
    <row r="23" spans="1:4" ht="19.5" customHeight="1" thickTop="1" x14ac:dyDescent="0.2">
      <c r="A23" s="280" t="s">
        <v>247</v>
      </c>
      <c r="B23" s="861">
        <v>746194</v>
      </c>
      <c r="C23" s="874"/>
      <c r="D23" s="379" t="s">
        <v>189</v>
      </c>
    </row>
    <row r="24" spans="1:4" ht="22.5" customHeight="1" x14ac:dyDescent="0.2">
      <c r="A24" s="280" t="s">
        <v>222</v>
      </c>
      <c r="B24" s="840">
        <v>5204594</v>
      </c>
      <c r="C24" s="886"/>
      <c r="D24" s="379" t="s">
        <v>223</v>
      </c>
    </row>
    <row r="25" spans="1:4" ht="18.75" customHeight="1" x14ac:dyDescent="0.2">
      <c r="A25" s="190" t="s">
        <v>231</v>
      </c>
      <c r="B25" s="840">
        <v>500</v>
      </c>
      <c r="C25" s="886"/>
      <c r="D25" s="365" t="s">
        <v>479</v>
      </c>
    </row>
    <row r="26" spans="1:4" ht="17.25" customHeight="1" x14ac:dyDescent="0.2">
      <c r="A26" s="51" t="s">
        <v>190</v>
      </c>
      <c r="B26" s="953">
        <v>464203</v>
      </c>
      <c r="C26" s="954"/>
      <c r="D26" s="55" t="s">
        <v>191</v>
      </c>
    </row>
    <row r="27" spans="1:4" ht="23.25" customHeight="1" thickBot="1" x14ac:dyDescent="0.25">
      <c r="A27" s="53" t="s">
        <v>338</v>
      </c>
      <c r="B27" s="858">
        <v>2362833</v>
      </c>
      <c r="C27" s="887"/>
      <c r="D27" s="366" t="s">
        <v>185</v>
      </c>
    </row>
    <row r="28" spans="1:4" ht="21" customHeight="1" thickBot="1" x14ac:dyDescent="0.25">
      <c r="A28" s="186" t="s">
        <v>194</v>
      </c>
      <c r="B28" s="851">
        <f>SUM(B23:B27)</f>
        <v>8778324</v>
      </c>
      <c r="C28" s="885"/>
      <c r="D28" s="369" t="s">
        <v>195</v>
      </c>
    </row>
    <row r="29" spans="1:4" ht="1.5" customHeight="1" x14ac:dyDescent="0.2">
      <c r="A29" s="52"/>
      <c r="B29" s="51"/>
      <c r="C29" s="54"/>
      <c r="D29" s="55"/>
    </row>
    <row r="30" spans="1:4" ht="18" x14ac:dyDescent="0.25">
      <c r="A30" s="964"/>
      <c r="B30" s="964"/>
      <c r="C30" s="964"/>
      <c r="D30" s="32"/>
    </row>
    <row r="31" spans="1:4" ht="18.75" customHeight="1" x14ac:dyDescent="0.2">
      <c r="A31" s="852" t="s">
        <v>595</v>
      </c>
      <c r="B31" s="852"/>
      <c r="C31" s="852"/>
      <c r="D31" s="852"/>
    </row>
    <row r="32" spans="1:4" ht="33.75" customHeight="1" x14ac:dyDescent="0.2">
      <c r="A32" s="831" t="s">
        <v>596</v>
      </c>
      <c r="B32" s="831"/>
      <c r="C32" s="831"/>
      <c r="D32" s="831"/>
    </row>
    <row r="33" spans="1:4" ht="18" customHeight="1" thickBot="1" x14ac:dyDescent="0.25">
      <c r="A33" s="966" t="s">
        <v>364</v>
      </c>
      <c r="B33" s="966"/>
      <c r="C33" s="966"/>
      <c r="D33" s="25" t="s">
        <v>365</v>
      </c>
    </row>
    <row r="34" spans="1:4" ht="18" customHeight="1" x14ac:dyDescent="0.2">
      <c r="A34" s="853" t="s">
        <v>376</v>
      </c>
      <c r="B34" s="965" t="s">
        <v>468</v>
      </c>
      <c r="C34" s="671"/>
      <c r="D34" s="853" t="s">
        <v>198</v>
      </c>
    </row>
    <row r="35" spans="1:4" ht="8.25" customHeight="1" x14ac:dyDescent="0.2">
      <c r="A35" s="654"/>
      <c r="B35" s="962" t="s">
        <v>471</v>
      </c>
      <c r="C35" s="962"/>
      <c r="D35" s="871"/>
    </row>
    <row r="36" spans="1:4" ht="6" customHeight="1" thickBot="1" x14ac:dyDescent="0.25">
      <c r="A36" s="872"/>
      <c r="B36" s="963"/>
      <c r="C36" s="963"/>
      <c r="D36" s="872"/>
    </row>
    <row r="37" spans="1:4" ht="17.25" customHeight="1" thickTop="1" x14ac:dyDescent="0.2">
      <c r="A37" s="174" t="s">
        <v>227</v>
      </c>
      <c r="B37" s="848">
        <v>8553196</v>
      </c>
      <c r="C37" s="848"/>
      <c r="D37" s="370" t="s">
        <v>249</v>
      </c>
    </row>
    <row r="38" spans="1:4" ht="19.5" customHeight="1" x14ac:dyDescent="0.2">
      <c r="A38" s="171" t="s">
        <v>201</v>
      </c>
      <c r="B38" s="857">
        <v>91742</v>
      </c>
      <c r="C38" s="857"/>
      <c r="D38" s="371" t="s">
        <v>229</v>
      </c>
    </row>
    <row r="39" spans="1:4" ht="22.5" customHeight="1" x14ac:dyDescent="0.2">
      <c r="A39" s="174" t="s">
        <v>493</v>
      </c>
      <c r="B39" s="857">
        <v>3265650</v>
      </c>
      <c r="C39" s="857"/>
      <c r="D39" s="370" t="s">
        <v>250</v>
      </c>
    </row>
    <row r="40" spans="1:4" ht="19.5" customHeight="1" thickBot="1" x14ac:dyDescent="0.25">
      <c r="A40" s="174" t="s">
        <v>251</v>
      </c>
      <c r="B40" s="848">
        <v>458621</v>
      </c>
      <c r="C40" s="848"/>
      <c r="D40" s="370" t="s">
        <v>200</v>
      </c>
    </row>
    <row r="41" spans="1:4" ht="17.25" customHeight="1" thickBot="1" x14ac:dyDescent="0.25">
      <c r="A41" s="274" t="s">
        <v>203</v>
      </c>
      <c r="B41" s="850">
        <f>SUM(B37:B40)</f>
        <v>12369209</v>
      </c>
      <c r="C41" s="850"/>
      <c r="D41" s="372" t="s">
        <v>204</v>
      </c>
    </row>
    <row r="42" spans="1:4" ht="27" customHeight="1" x14ac:dyDescent="0.2">
      <c r="A42" s="265" t="s">
        <v>131</v>
      </c>
      <c r="B42" s="265"/>
      <c r="C42" s="265"/>
      <c r="D42" s="373" t="s">
        <v>107</v>
      </c>
    </row>
  </sheetData>
  <mergeCells count="44">
    <mergeCell ref="B28:C28"/>
    <mergeCell ref="A30:C30"/>
    <mergeCell ref="A31:D31"/>
    <mergeCell ref="B34:C34"/>
    <mergeCell ref="D34:D36"/>
    <mergeCell ref="A34:A36"/>
    <mergeCell ref="A32:D32"/>
    <mergeCell ref="A33:C33"/>
    <mergeCell ref="B40:C40"/>
    <mergeCell ref="B41:C41"/>
    <mergeCell ref="B35:C36"/>
    <mergeCell ref="B37:C37"/>
    <mergeCell ref="B38:C38"/>
    <mergeCell ref="B39:C39"/>
    <mergeCell ref="A17:D17"/>
    <mergeCell ref="A18:D18"/>
    <mergeCell ref="A19:C19"/>
    <mergeCell ref="D20:D22"/>
    <mergeCell ref="B20:C20"/>
    <mergeCell ref="B21:C22"/>
    <mergeCell ref="A20:A22"/>
    <mergeCell ref="B12:C12"/>
    <mergeCell ref="B13:C13"/>
    <mergeCell ref="B14:C14"/>
    <mergeCell ref="B15:C15"/>
    <mergeCell ref="A16:C16"/>
    <mergeCell ref="A1:D1"/>
    <mergeCell ref="A2:D2"/>
    <mergeCell ref="A3:C3"/>
    <mergeCell ref="A4:A5"/>
    <mergeCell ref="B4:C4"/>
    <mergeCell ref="D4:D5"/>
    <mergeCell ref="B5:C5"/>
    <mergeCell ref="B6:C6"/>
    <mergeCell ref="B7:C7"/>
    <mergeCell ref="B8:C8"/>
    <mergeCell ref="B10:C10"/>
    <mergeCell ref="B11:C11"/>
    <mergeCell ref="B9:C9"/>
    <mergeCell ref="B23:C23"/>
    <mergeCell ref="B24:C24"/>
    <mergeCell ref="B25:C25"/>
    <mergeCell ref="B26:C26"/>
    <mergeCell ref="B27:C27"/>
  </mergeCells>
  <printOptions horizontalCentered="1"/>
  <pageMargins left="0.23622047244094499" right="0.23622047244094499" top="0.35433070866141703" bottom="0.62992125984252001" header="0.31496062992126" footer="0.31496062992126"/>
  <pageSetup paperSize="9" scale="65" orientation="landscape" r:id="rId1"/>
  <headerFooter>
    <oddFooter>&amp;C38</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6"/>
  <sheetViews>
    <sheetView rightToLeft="1" tabSelected="1" view="pageBreakPreview" zoomScale="60" zoomScaleNormal="77" workbookViewId="0">
      <selection activeCell="D12" sqref="D12"/>
    </sheetView>
  </sheetViews>
  <sheetFormatPr defaultColWidth="9" defaultRowHeight="15" x14ac:dyDescent="0.25"/>
  <cols>
    <col min="1" max="1" width="42.5" style="12" customWidth="1"/>
    <col min="2" max="2" width="5.625" style="12" customWidth="1"/>
    <col min="3" max="3" width="52" style="12" customWidth="1"/>
    <col min="4" max="4" width="60.25" style="12" customWidth="1"/>
    <col min="5" max="16384" width="9" style="12"/>
  </cols>
  <sheetData>
    <row r="1" spans="1:6" ht="33" customHeight="1" x14ac:dyDescent="0.25">
      <c r="A1" s="831" t="s">
        <v>597</v>
      </c>
      <c r="B1" s="831"/>
      <c r="C1" s="831"/>
      <c r="D1" s="831"/>
    </row>
    <row r="2" spans="1:6" ht="44.25" customHeight="1" x14ac:dyDescent="0.25">
      <c r="A2" s="831" t="s">
        <v>598</v>
      </c>
      <c r="B2" s="831"/>
      <c r="C2" s="831"/>
      <c r="D2" s="831"/>
    </row>
    <row r="3" spans="1:6" ht="16.5" customHeight="1" thickBot="1" x14ac:dyDescent="0.3">
      <c r="A3" s="967" t="s">
        <v>329</v>
      </c>
      <c r="B3" s="968"/>
      <c r="C3" s="968"/>
      <c r="D3" s="267" t="s">
        <v>270</v>
      </c>
    </row>
    <row r="4" spans="1:6" ht="15.75" x14ac:dyDescent="0.25">
      <c r="A4" s="838" t="s">
        <v>164</v>
      </c>
      <c r="B4" s="957" t="s">
        <v>197</v>
      </c>
      <c r="C4" s="957"/>
      <c r="D4" s="838" t="s">
        <v>165</v>
      </c>
    </row>
    <row r="5" spans="1:6" ht="23.25" customHeight="1" thickBot="1" x14ac:dyDescent="0.3">
      <c r="A5" s="956"/>
      <c r="B5" s="958" t="s">
        <v>242</v>
      </c>
      <c r="C5" s="958"/>
      <c r="D5" s="956"/>
    </row>
    <row r="6" spans="1:6" ht="21" customHeight="1" thickTop="1" x14ac:dyDescent="0.25">
      <c r="A6" s="47" t="s">
        <v>252</v>
      </c>
      <c r="B6" s="834">
        <v>1649</v>
      </c>
      <c r="C6" s="834"/>
      <c r="D6" s="382" t="s">
        <v>253</v>
      </c>
    </row>
    <row r="7" spans="1:6" ht="18.75" customHeight="1" x14ac:dyDescent="0.25">
      <c r="A7" s="47" t="s">
        <v>254</v>
      </c>
      <c r="B7" s="835">
        <v>30277</v>
      </c>
      <c r="C7" s="835"/>
      <c r="D7" s="357" t="s">
        <v>255</v>
      </c>
    </row>
    <row r="8" spans="1:6" ht="20.25" customHeight="1" x14ac:dyDescent="0.25">
      <c r="A8" s="47" t="s">
        <v>256</v>
      </c>
      <c r="B8" s="835">
        <v>55522</v>
      </c>
      <c r="C8" s="835"/>
      <c r="D8" s="357" t="s">
        <v>257</v>
      </c>
    </row>
    <row r="9" spans="1:6" ht="22.5" customHeight="1" x14ac:dyDescent="0.25">
      <c r="A9" s="47" t="s">
        <v>258</v>
      </c>
      <c r="B9" s="835">
        <v>7486</v>
      </c>
      <c r="C9" s="835"/>
      <c r="D9" s="357" t="s">
        <v>259</v>
      </c>
    </row>
    <row r="10" spans="1:6" ht="21" customHeight="1" x14ac:dyDescent="0.25">
      <c r="A10" s="47" t="s">
        <v>260</v>
      </c>
      <c r="B10" s="835">
        <v>9631</v>
      </c>
      <c r="C10" s="835"/>
      <c r="D10" s="357" t="s">
        <v>261</v>
      </c>
    </row>
    <row r="11" spans="1:6" ht="21" customHeight="1" x14ac:dyDescent="0.25">
      <c r="A11" s="47" t="s">
        <v>262</v>
      </c>
      <c r="B11" s="835">
        <v>2061</v>
      </c>
      <c r="C11" s="835"/>
      <c r="D11" s="357" t="s">
        <v>263</v>
      </c>
    </row>
    <row r="12" spans="1:6" ht="20.25" customHeight="1" x14ac:dyDescent="0.25">
      <c r="A12" s="48" t="s">
        <v>492</v>
      </c>
      <c r="B12" s="835">
        <v>13209</v>
      </c>
      <c r="C12" s="835"/>
      <c r="D12" s="383" t="s">
        <v>293</v>
      </c>
      <c r="E12" s="176"/>
      <c r="F12" s="176"/>
    </row>
    <row r="13" spans="1:6" ht="24.75" customHeight="1" x14ac:dyDescent="0.25">
      <c r="A13" s="164" t="s">
        <v>618</v>
      </c>
      <c r="B13" s="835">
        <v>1000</v>
      </c>
      <c r="C13" s="835"/>
      <c r="D13" s="383" t="s">
        <v>405</v>
      </c>
      <c r="E13" s="176"/>
      <c r="F13" s="176"/>
    </row>
    <row r="14" spans="1:6" ht="24.75" customHeight="1" x14ac:dyDescent="0.25">
      <c r="A14" s="164" t="s">
        <v>640</v>
      </c>
      <c r="B14" s="835">
        <v>146089</v>
      </c>
      <c r="C14" s="835"/>
      <c r="D14" s="391" t="s">
        <v>405</v>
      </c>
      <c r="E14" s="176"/>
      <c r="F14" s="176"/>
    </row>
    <row r="15" spans="1:6" ht="18.75" customHeight="1" x14ac:dyDescent="0.25">
      <c r="A15" s="164" t="s">
        <v>339</v>
      </c>
      <c r="B15" s="835">
        <v>50</v>
      </c>
      <c r="C15" s="835"/>
      <c r="D15" s="384" t="s">
        <v>395</v>
      </c>
    </row>
    <row r="16" spans="1:6" ht="17.25" customHeight="1" x14ac:dyDescent="0.25">
      <c r="A16" s="48" t="s">
        <v>264</v>
      </c>
      <c r="B16" s="835">
        <v>210</v>
      </c>
      <c r="C16" s="835"/>
      <c r="D16" s="165" t="s">
        <v>265</v>
      </c>
    </row>
    <row r="17" spans="1:4" ht="18.75" customHeight="1" x14ac:dyDescent="0.25">
      <c r="A17" s="166" t="s">
        <v>266</v>
      </c>
      <c r="B17" s="835">
        <v>776547</v>
      </c>
      <c r="C17" s="835"/>
      <c r="D17" s="357" t="s">
        <v>267</v>
      </c>
    </row>
    <row r="18" spans="1:4" ht="21" customHeight="1" thickBot="1" x14ac:dyDescent="0.3">
      <c r="A18" s="167" t="s">
        <v>268</v>
      </c>
      <c r="B18" s="830">
        <v>6050</v>
      </c>
      <c r="C18" s="830"/>
      <c r="D18" s="359" t="s">
        <v>269</v>
      </c>
    </row>
    <row r="19" spans="1:4" ht="21.75" customHeight="1" thickBot="1" x14ac:dyDescent="0.3">
      <c r="A19" s="50" t="s">
        <v>177</v>
      </c>
      <c r="B19" s="844">
        <f>SUM(B6:B18)</f>
        <v>1049781</v>
      </c>
      <c r="C19" s="844"/>
      <c r="D19" s="358" t="s">
        <v>178</v>
      </c>
    </row>
    <row r="20" spans="1:4" ht="2.25" customHeight="1" x14ac:dyDescent="0.25">
      <c r="A20" s="38"/>
      <c r="B20" s="77"/>
      <c r="C20" s="77"/>
      <c r="D20" s="266"/>
    </row>
    <row r="21" spans="1:4" ht="12.75" customHeight="1" x14ac:dyDescent="0.25">
      <c r="A21" s="38"/>
      <c r="B21" s="77"/>
      <c r="C21" s="77"/>
      <c r="D21" s="266"/>
    </row>
    <row r="22" spans="1:4" ht="3" hidden="1" customHeight="1" x14ac:dyDescent="0.25">
      <c r="A22" s="38"/>
      <c r="B22" s="77"/>
      <c r="C22" s="77"/>
      <c r="D22" s="266"/>
    </row>
    <row r="23" spans="1:4" ht="1.5" hidden="1" customHeight="1" x14ac:dyDescent="0.25">
      <c r="A23" s="20"/>
      <c r="B23" s="20"/>
      <c r="C23" s="20"/>
      <c r="D23" s="26"/>
    </row>
    <row r="24" spans="1:4" ht="23.25" customHeight="1" x14ac:dyDescent="0.25">
      <c r="A24" s="831" t="s">
        <v>599</v>
      </c>
      <c r="B24" s="831"/>
      <c r="C24" s="831"/>
      <c r="D24" s="831"/>
    </row>
    <row r="25" spans="1:4" ht="32.25" customHeight="1" x14ac:dyDescent="0.25">
      <c r="A25" s="831" t="s">
        <v>600</v>
      </c>
      <c r="B25" s="831"/>
      <c r="C25" s="831"/>
      <c r="D25" s="831"/>
    </row>
    <row r="26" spans="1:4" ht="25.5" customHeight="1" thickBot="1" x14ac:dyDescent="0.3">
      <c r="A26" s="279" t="s">
        <v>328</v>
      </c>
      <c r="B26" s="27"/>
      <c r="C26" s="27"/>
      <c r="D26" s="385" t="s">
        <v>277</v>
      </c>
    </row>
    <row r="27" spans="1:4" ht="15.75" x14ac:dyDescent="0.25">
      <c r="A27" s="843" t="s">
        <v>180</v>
      </c>
      <c r="B27" s="898"/>
      <c r="C27" s="168" t="s">
        <v>466</v>
      </c>
      <c r="D27" s="972" t="s">
        <v>181</v>
      </c>
    </row>
    <row r="28" spans="1:4" ht="15" customHeight="1" x14ac:dyDescent="0.25">
      <c r="A28" s="973"/>
      <c r="B28" s="973"/>
      <c r="C28" s="859" t="s">
        <v>242</v>
      </c>
      <c r="D28" s="654"/>
    </row>
    <row r="29" spans="1:4" ht="12" customHeight="1" thickBot="1" x14ac:dyDescent="0.3">
      <c r="A29" s="899"/>
      <c r="B29" s="899"/>
      <c r="C29" s="860"/>
      <c r="D29" s="872"/>
    </row>
    <row r="30" spans="1:4" ht="21" customHeight="1" thickTop="1" x14ac:dyDescent="0.25">
      <c r="A30" s="969" t="s">
        <v>271</v>
      </c>
      <c r="B30" s="969"/>
      <c r="C30" s="277">
        <v>11222</v>
      </c>
      <c r="D30" s="382" t="s">
        <v>272</v>
      </c>
    </row>
    <row r="31" spans="1:4" ht="22.5" customHeight="1" x14ac:dyDescent="0.25">
      <c r="A31" s="969" t="s">
        <v>273</v>
      </c>
      <c r="B31" s="969"/>
      <c r="C31" s="277">
        <v>280440</v>
      </c>
      <c r="D31" s="357" t="s">
        <v>274</v>
      </c>
    </row>
    <row r="32" spans="1:4" ht="19.5" customHeight="1" thickBot="1" x14ac:dyDescent="0.3">
      <c r="A32" s="970" t="s">
        <v>275</v>
      </c>
      <c r="B32" s="970"/>
      <c r="C32" s="271">
        <v>10670</v>
      </c>
      <c r="D32" s="359" t="s">
        <v>276</v>
      </c>
    </row>
    <row r="33" spans="1:4" ht="19.5" customHeight="1" thickBot="1" x14ac:dyDescent="0.3">
      <c r="A33" s="971" t="s">
        <v>194</v>
      </c>
      <c r="B33" s="971"/>
      <c r="C33" s="169">
        <f>SUM(C30:C32)</f>
        <v>302332</v>
      </c>
      <c r="D33" s="386" t="s">
        <v>195</v>
      </c>
    </row>
    <row r="34" spans="1:4" ht="18.75" customHeight="1" x14ac:dyDescent="0.25">
      <c r="A34" s="265" t="s">
        <v>35</v>
      </c>
      <c r="B34" s="265"/>
      <c r="C34" s="265"/>
      <c r="D34" s="373" t="s">
        <v>163</v>
      </c>
    </row>
    <row r="35" spans="1:4" x14ac:dyDescent="0.25">
      <c r="A35" s="20"/>
      <c r="B35" s="20"/>
      <c r="C35" s="20"/>
      <c r="D35" s="20"/>
    </row>
    <row r="36" spans="1:4" x14ac:dyDescent="0.25">
      <c r="A36" s="20"/>
      <c r="B36" s="20"/>
      <c r="C36" s="20"/>
      <c r="D36" s="20"/>
    </row>
  </sheetData>
  <mergeCells count="30">
    <mergeCell ref="A31:B31"/>
    <mergeCell ref="A32:B32"/>
    <mergeCell ref="A33:B33"/>
    <mergeCell ref="A24:D24"/>
    <mergeCell ref="A25:D25"/>
    <mergeCell ref="C28:C29"/>
    <mergeCell ref="A30:B30"/>
    <mergeCell ref="D27:D29"/>
    <mergeCell ref="A27:B29"/>
    <mergeCell ref="B19:C19"/>
    <mergeCell ref="B10:C10"/>
    <mergeCell ref="B11:C11"/>
    <mergeCell ref="B15:C15"/>
    <mergeCell ref="B16:C16"/>
    <mergeCell ref="B17:C17"/>
    <mergeCell ref="B18:C18"/>
    <mergeCell ref="B12:C12"/>
    <mergeCell ref="B13:C13"/>
    <mergeCell ref="B14:C14"/>
    <mergeCell ref="B9:C9"/>
    <mergeCell ref="A1:D1"/>
    <mergeCell ref="A2:D2"/>
    <mergeCell ref="A3:C3"/>
    <mergeCell ref="A4:A5"/>
    <mergeCell ref="B4:C4"/>
    <mergeCell ref="D4:D5"/>
    <mergeCell ref="B5:C5"/>
    <mergeCell ref="B6:C6"/>
    <mergeCell ref="B7:C7"/>
    <mergeCell ref="B8:C8"/>
  </mergeCells>
  <printOptions horizontalCentered="1"/>
  <pageMargins left="0.23622047244094499" right="0.23622047244094499" top="0.55118110236220497" bottom="0.59055118110236204" header="0.31496062992126" footer="0.31496062992126"/>
  <pageSetup paperSize="9" scale="80" orientation="landscape" r:id="rId1"/>
  <headerFooter>
    <oddFooter>&amp;C32</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249977111117893"/>
  </sheetPr>
  <dimension ref="A1:U28"/>
  <sheetViews>
    <sheetView rightToLeft="1" view="pageBreakPreview" zoomScale="50" zoomScaleSheetLayoutView="50" workbookViewId="0">
      <selection sqref="A1:U28"/>
    </sheetView>
  </sheetViews>
  <sheetFormatPr defaultColWidth="9" defaultRowHeight="15" x14ac:dyDescent="0.25"/>
  <cols>
    <col min="1" max="1" width="12.875" style="12" customWidth="1"/>
    <col min="2" max="2" width="17.375" style="12" customWidth="1"/>
    <col min="3" max="3" width="13.375" style="12" customWidth="1"/>
    <col min="4" max="4" width="15" style="12" customWidth="1"/>
    <col min="5" max="5" width="13" style="12" customWidth="1"/>
    <col min="6" max="6" width="17.75" style="12" customWidth="1"/>
    <col min="7" max="7" width="11.125" style="12" customWidth="1"/>
    <col min="8" max="8" width="7.375" style="12" customWidth="1"/>
    <col min="9" max="9" width="11.125" style="12" customWidth="1"/>
    <col min="10" max="10" width="14" style="12" customWidth="1"/>
    <col min="11" max="11" width="14.875" style="12" customWidth="1"/>
    <col min="12" max="12" width="13.125" style="12" customWidth="1"/>
    <col min="13" max="13" width="16" style="12" customWidth="1"/>
    <col min="14" max="15" width="11.125" style="12" customWidth="1"/>
    <col min="16" max="16" width="11" style="12" customWidth="1"/>
    <col min="17" max="17" width="12.375" style="12" customWidth="1"/>
    <col min="18" max="18" width="12.625" style="12" customWidth="1"/>
    <col min="19" max="19" width="12.375" style="12" customWidth="1"/>
    <col min="20" max="20" width="16" style="12" customWidth="1"/>
    <col min="21" max="21" width="15.875" style="12" customWidth="1"/>
    <col min="22" max="16384" width="9" style="12"/>
  </cols>
  <sheetData>
    <row r="1" spans="1:21" ht="30" customHeight="1" x14ac:dyDescent="0.25">
      <c r="A1" s="588" t="s">
        <v>516</v>
      </c>
      <c r="B1" s="588"/>
      <c r="C1" s="588"/>
      <c r="D1" s="588"/>
      <c r="E1" s="588"/>
      <c r="F1" s="588"/>
      <c r="G1" s="588"/>
      <c r="H1" s="588"/>
      <c r="I1" s="588"/>
      <c r="J1" s="588"/>
      <c r="K1" s="588"/>
      <c r="L1" s="588"/>
      <c r="M1" s="588"/>
      <c r="N1" s="588"/>
      <c r="O1" s="588"/>
      <c r="P1" s="588"/>
      <c r="Q1" s="588"/>
      <c r="R1" s="588"/>
      <c r="S1" s="588"/>
      <c r="T1" s="588"/>
      <c r="U1" s="588"/>
    </row>
    <row r="2" spans="1:21" ht="33" customHeight="1" x14ac:dyDescent="0.25">
      <c r="A2" s="588" t="s">
        <v>517</v>
      </c>
      <c r="B2" s="588"/>
      <c r="C2" s="588"/>
      <c r="D2" s="588"/>
      <c r="E2" s="588"/>
      <c r="F2" s="588"/>
      <c r="G2" s="588"/>
      <c r="H2" s="588"/>
      <c r="I2" s="588"/>
      <c r="J2" s="588"/>
      <c r="K2" s="588"/>
      <c r="L2" s="588"/>
      <c r="M2" s="588"/>
      <c r="N2" s="588"/>
      <c r="O2" s="588"/>
      <c r="P2" s="588"/>
      <c r="Q2" s="588"/>
      <c r="R2" s="588"/>
      <c r="S2" s="588"/>
      <c r="T2" s="588"/>
      <c r="U2" s="588"/>
    </row>
    <row r="3" spans="1:21" ht="39" customHeight="1" thickBot="1" x14ac:dyDescent="0.3">
      <c r="A3" s="595" t="s">
        <v>668</v>
      </c>
      <c r="B3" s="595"/>
      <c r="C3" s="595"/>
      <c r="D3" s="595"/>
      <c r="E3" s="595"/>
      <c r="F3" s="595"/>
      <c r="G3" s="595"/>
      <c r="H3" s="595"/>
      <c r="I3" s="595"/>
      <c r="J3" s="595"/>
      <c r="K3" s="595"/>
      <c r="L3" s="595"/>
      <c r="M3" s="595"/>
      <c r="N3" s="595"/>
      <c r="O3" s="595"/>
      <c r="P3" s="595"/>
      <c r="Q3" s="595"/>
      <c r="R3" s="595"/>
      <c r="S3" s="595"/>
      <c r="T3" s="595"/>
      <c r="U3" s="404" t="s">
        <v>37</v>
      </c>
    </row>
    <row r="4" spans="1:21" ht="21" customHeight="1" x14ac:dyDescent="0.25">
      <c r="A4" s="556" t="s">
        <v>1</v>
      </c>
      <c r="B4" s="560" t="s">
        <v>422</v>
      </c>
      <c r="C4" s="556" t="s">
        <v>626</v>
      </c>
      <c r="D4" s="556"/>
      <c r="E4" s="556"/>
      <c r="F4" s="556"/>
      <c r="G4" s="556"/>
      <c r="H4" s="556"/>
      <c r="I4" s="556"/>
      <c r="J4" s="556"/>
      <c r="K4" s="556" t="s">
        <v>627</v>
      </c>
      <c r="L4" s="556"/>
      <c r="M4" s="556"/>
      <c r="N4" s="556"/>
      <c r="O4" s="556"/>
      <c r="P4" s="556"/>
      <c r="Q4" s="556"/>
      <c r="R4" s="556" t="s">
        <v>436</v>
      </c>
      <c r="S4" s="556" t="s">
        <v>437</v>
      </c>
      <c r="T4" s="560" t="s">
        <v>438</v>
      </c>
      <c r="U4" s="590" t="s">
        <v>2</v>
      </c>
    </row>
    <row r="5" spans="1:21" ht="39" customHeight="1" thickBot="1" x14ac:dyDescent="0.3">
      <c r="A5" s="557"/>
      <c r="B5" s="596"/>
      <c r="C5" s="557" t="s">
        <v>628</v>
      </c>
      <c r="D5" s="571"/>
      <c r="E5" s="255" t="s">
        <v>424</v>
      </c>
      <c r="F5" s="255" t="s">
        <v>426</v>
      </c>
      <c r="G5" s="255" t="s">
        <v>428</v>
      </c>
      <c r="H5" s="557" t="s">
        <v>38</v>
      </c>
      <c r="I5" s="593" t="s">
        <v>39</v>
      </c>
      <c r="J5" s="397" t="s">
        <v>616</v>
      </c>
      <c r="K5" s="255" t="s">
        <v>430</v>
      </c>
      <c r="L5" s="255" t="s">
        <v>431</v>
      </c>
      <c r="M5" s="255" t="s">
        <v>432</v>
      </c>
      <c r="N5" s="255" t="s">
        <v>428</v>
      </c>
      <c r="O5" s="557" t="s">
        <v>38</v>
      </c>
      <c r="P5" s="593" t="s">
        <v>39</v>
      </c>
      <c r="Q5" s="255" t="s">
        <v>434</v>
      </c>
      <c r="R5" s="572"/>
      <c r="S5" s="572"/>
      <c r="T5" s="596"/>
      <c r="U5" s="591"/>
    </row>
    <row r="6" spans="1:21" ht="86.25" customHeight="1" thickBot="1" x14ac:dyDescent="0.3">
      <c r="A6" s="558"/>
      <c r="B6" s="292" t="s">
        <v>494</v>
      </c>
      <c r="C6" s="293" t="s">
        <v>629</v>
      </c>
      <c r="D6" s="293" t="s">
        <v>630</v>
      </c>
      <c r="E6" s="293" t="s">
        <v>423</v>
      </c>
      <c r="F6" s="293" t="s">
        <v>425</v>
      </c>
      <c r="G6" s="293" t="s">
        <v>427</v>
      </c>
      <c r="H6" s="558"/>
      <c r="I6" s="594"/>
      <c r="J6" s="293" t="s">
        <v>617</v>
      </c>
      <c r="K6" s="293" t="s">
        <v>429</v>
      </c>
      <c r="L6" s="293" t="s">
        <v>423</v>
      </c>
      <c r="M6" s="293" t="s">
        <v>433</v>
      </c>
      <c r="N6" s="293" t="s">
        <v>427</v>
      </c>
      <c r="O6" s="558"/>
      <c r="P6" s="594"/>
      <c r="Q6" s="293" t="s">
        <v>32</v>
      </c>
      <c r="R6" s="293" t="s">
        <v>435</v>
      </c>
      <c r="S6" s="293" t="s">
        <v>435</v>
      </c>
      <c r="T6" s="294" t="s">
        <v>495</v>
      </c>
      <c r="U6" s="592"/>
    </row>
    <row r="7" spans="1:21" ht="42" customHeight="1" thickTop="1" x14ac:dyDescent="0.25">
      <c r="A7" s="295" t="s">
        <v>391</v>
      </c>
      <c r="B7" s="296">
        <v>0</v>
      </c>
      <c r="C7" s="296">
        <v>0</v>
      </c>
      <c r="D7" s="296">
        <v>0</v>
      </c>
      <c r="E7" s="296">
        <v>0</v>
      </c>
      <c r="F7" s="296">
        <v>0</v>
      </c>
      <c r="G7" s="296">
        <v>0</v>
      </c>
      <c r="H7" s="296">
        <v>0</v>
      </c>
      <c r="I7" s="296">
        <v>0</v>
      </c>
      <c r="J7" s="296">
        <v>0</v>
      </c>
      <c r="K7" s="296">
        <v>0</v>
      </c>
      <c r="L7" s="296">
        <v>0</v>
      </c>
      <c r="M7" s="296">
        <v>0</v>
      </c>
      <c r="N7" s="296">
        <v>0</v>
      </c>
      <c r="O7" s="296">
        <v>0</v>
      </c>
      <c r="P7" s="296">
        <v>0</v>
      </c>
      <c r="Q7" s="296">
        <v>0</v>
      </c>
      <c r="R7" s="296">
        <v>0</v>
      </c>
      <c r="S7" s="296">
        <v>0</v>
      </c>
      <c r="T7" s="296">
        <v>0</v>
      </c>
      <c r="U7" s="428" t="s">
        <v>393</v>
      </c>
    </row>
    <row r="8" spans="1:21" ht="45" customHeight="1" x14ac:dyDescent="0.25">
      <c r="A8" s="299" t="s">
        <v>5</v>
      </c>
      <c r="B8" s="300">
        <v>1588463</v>
      </c>
      <c r="C8" s="301" t="s">
        <v>40</v>
      </c>
      <c r="D8" s="301">
        <v>15</v>
      </c>
      <c r="E8" s="297" t="s">
        <v>40</v>
      </c>
      <c r="F8" s="297" t="s">
        <v>40</v>
      </c>
      <c r="G8" s="301" t="s">
        <v>40</v>
      </c>
      <c r="H8" s="301">
        <v>2</v>
      </c>
      <c r="I8" s="297" t="s">
        <v>40</v>
      </c>
      <c r="J8" s="301">
        <f t="shared" ref="J8:J22" si="0">SUM(C8:I8)</f>
        <v>17</v>
      </c>
      <c r="K8" s="302">
        <v>41600</v>
      </c>
      <c r="L8" s="302" t="s">
        <v>40</v>
      </c>
      <c r="M8" s="297" t="s">
        <v>40</v>
      </c>
      <c r="N8" s="301" t="s">
        <v>40</v>
      </c>
      <c r="O8" s="302">
        <v>40000</v>
      </c>
      <c r="P8" s="297" t="s">
        <v>40</v>
      </c>
      <c r="Q8" s="302">
        <f t="shared" ref="Q8:Q22" si="1">SUM(K8:P8)</f>
        <v>81600</v>
      </c>
      <c r="R8" s="302">
        <v>43345</v>
      </c>
      <c r="S8" s="302">
        <v>38255</v>
      </c>
      <c r="T8" s="298">
        <f t="shared" ref="T8:T22" si="2">Q8/B8*100</f>
        <v>5.1370412782671053</v>
      </c>
      <c r="U8" s="429" t="s">
        <v>6</v>
      </c>
    </row>
    <row r="9" spans="1:21" ht="42" customHeight="1" x14ac:dyDescent="0.25">
      <c r="A9" s="299" t="s">
        <v>7</v>
      </c>
      <c r="B9" s="300">
        <v>1622106</v>
      </c>
      <c r="C9" s="297" t="s">
        <v>40</v>
      </c>
      <c r="D9" s="301">
        <v>19</v>
      </c>
      <c r="E9" s="297">
        <v>1</v>
      </c>
      <c r="F9" s="297" t="s">
        <v>40</v>
      </c>
      <c r="G9" s="301">
        <v>7</v>
      </c>
      <c r="H9" s="301" t="s">
        <v>40</v>
      </c>
      <c r="I9" s="297" t="s">
        <v>40</v>
      </c>
      <c r="J9" s="301">
        <f t="shared" si="0"/>
        <v>27</v>
      </c>
      <c r="K9" s="302">
        <v>96628</v>
      </c>
      <c r="L9" s="302">
        <v>100000</v>
      </c>
      <c r="M9" s="297" t="s">
        <v>40</v>
      </c>
      <c r="N9" s="301">
        <v>810</v>
      </c>
      <c r="O9" s="302" t="s">
        <v>40</v>
      </c>
      <c r="P9" s="297" t="s">
        <v>40</v>
      </c>
      <c r="Q9" s="302">
        <v>194438</v>
      </c>
      <c r="R9" s="302">
        <v>72500</v>
      </c>
      <c r="S9" s="302">
        <v>124938</v>
      </c>
      <c r="T9" s="298">
        <f t="shared" si="2"/>
        <v>11.986762887258909</v>
      </c>
      <c r="U9" s="429" t="s">
        <v>8</v>
      </c>
    </row>
    <row r="10" spans="1:21" ht="43.5" customHeight="1" x14ac:dyDescent="0.25">
      <c r="A10" s="303" t="s">
        <v>9</v>
      </c>
      <c r="B10" s="300">
        <v>1755459</v>
      </c>
      <c r="C10" s="301" t="s">
        <v>40</v>
      </c>
      <c r="D10" s="301">
        <v>28</v>
      </c>
      <c r="E10" s="297" t="s">
        <v>40</v>
      </c>
      <c r="F10" s="297" t="s">
        <v>40</v>
      </c>
      <c r="G10" s="301" t="s">
        <v>40</v>
      </c>
      <c r="H10" s="301" t="s">
        <v>40</v>
      </c>
      <c r="I10" s="297" t="s">
        <v>40</v>
      </c>
      <c r="J10" s="301">
        <f t="shared" si="0"/>
        <v>28</v>
      </c>
      <c r="K10" s="302">
        <v>125728</v>
      </c>
      <c r="L10" s="302" t="s">
        <v>40</v>
      </c>
      <c r="M10" s="297" t="s">
        <v>40</v>
      </c>
      <c r="N10" s="301" t="s">
        <v>40</v>
      </c>
      <c r="O10" s="302" t="s">
        <v>40</v>
      </c>
      <c r="P10" s="297" t="s">
        <v>40</v>
      </c>
      <c r="Q10" s="302">
        <f t="shared" si="1"/>
        <v>125728</v>
      </c>
      <c r="R10" s="302">
        <v>90903</v>
      </c>
      <c r="S10" s="302">
        <v>34825</v>
      </c>
      <c r="T10" s="298">
        <f t="shared" si="2"/>
        <v>7.1621154353362861</v>
      </c>
      <c r="U10" s="430" t="s">
        <v>377</v>
      </c>
    </row>
    <row r="11" spans="1:21" ht="43.5" customHeight="1" x14ac:dyDescent="0.25">
      <c r="A11" s="299" t="s">
        <v>10</v>
      </c>
      <c r="B11" s="300">
        <v>8095645</v>
      </c>
      <c r="C11" s="301">
        <v>2</v>
      </c>
      <c r="D11" s="301">
        <v>32</v>
      </c>
      <c r="E11" s="297">
        <v>1</v>
      </c>
      <c r="F11" s="297" t="s">
        <v>40</v>
      </c>
      <c r="G11" s="301" t="s">
        <v>40</v>
      </c>
      <c r="H11" s="301">
        <v>2</v>
      </c>
      <c r="I11" s="297" t="s">
        <v>40</v>
      </c>
      <c r="J11" s="301">
        <f t="shared" si="0"/>
        <v>37</v>
      </c>
      <c r="K11" s="302">
        <v>424331</v>
      </c>
      <c r="L11" s="302">
        <v>160000</v>
      </c>
      <c r="M11" s="297" t="s">
        <v>40</v>
      </c>
      <c r="N11" s="301" t="s">
        <v>40</v>
      </c>
      <c r="O11" s="302">
        <v>100000</v>
      </c>
      <c r="P11" s="297" t="s">
        <v>40</v>
      </c>
      <c r="Q11" s="302">
        <f t="shared" si="1"/>
        <v>684331</v>
      </c>
      <c r="R11" s="302">
        <v>444883</v>
      </c>
      <c r="S11" s="302">
        <v>239448</v>
      </c>
      <c r="T11" s="298">
        <f t="shared" si="2"/>
        <v>8.4530756968715899</v>
      </c>
      <c r="U11" s="429" t="s">
        <v>11</v>
      </c>
    </row>
    <row r="12" spans="1:21" ht="42" customHeight="1" x14ac:dyDescent="0.25">
      <c r="A12" s="299" t="s">
        <v>12</v>
      </c>
      <c r="B12" s="300">
        <v>2045771</v>
      </c>
      <c r="C12" s="301" t="s">
        <v>40</v>
      </c>
      <c r="D12" s="301">
        <v>16</v>
      </c>
      <c r="E12" s="297">
        <v>1</v>
      </c>
      <c r="F12" s="297" t="s">
        <v>40</v>
      </c>
      <c r="G12" s="301" t="s">
        <v>40</v>
      </c>
      <c r="H12" s="301">
        <v>1</v>
      </c>
      <c r="I12" s="297" t="s">
        <v>40</v>
      </c>
      <c r="J12" s="301">
        <f t="shared" si="0"/>
        <v>18</v>
      </c>
      <c r="K12" s="302">
        <v>72664</v>
      </c>
      <c r="L12" s="302">
        <v>48000</v>
      </c>
      <c r="M12" s="297" t="s">
        <v>40</v>
      </c>
      <c r="N12" s="301" t="s">
        <v>40</v>
      </c>
      <c r="O12" s="302">
        <v>30000</v>
      </c>
      <c r="P12" s="297" t="s">
        <v>40</v>
      </c>
      <c r="Q12" s="302">
        <f t="shared" si="1"/>
        <v>150664</v>
      </c>
      <c r="R12" s="302">
        <v>99464</v>
      </c>
      <c r="S12" s="302">
        <v>51200</v>
      </c>
      <c r="T12" s="298">
        <f t="shared" si="2"/>
        <v>7.3646561614178712</v>
      </c>
      <c r="U12" s="429" t="s">
        <v>13</v>
      </c>
    </row>
    <row r="13" spans="1:21" ht="38.25" customHeight="1" x14ac:dyDescent="0.25">
      <c r="A13" s="299" t="s">
        <v>14</v>
      </c>
      <c r="B13" s="300">
        <v>1210568</v>
      </c>
      <c r="C13" s="301" t="s">
        <v>40</v>
      </c>
      <c r="D13" s="301">
        <v>8</v>
      </c>
      <c r="E13" s="297" t="s">
        <v>40</v>
      </c>
      <c r="F13" s="297" t="s">
        <v>40</v>
      </c>
      <c r="G13" s="301" t="s">
        <v>40</v>
      </c>
      <c r="H13" s="301">
        <v>1</v>
      </c>
      <c r="I13" s="297" t="s">
        <v>40</v>
      </c>
      <c r="J13" s="301">
        <f t="shared" si="0"/>
        <v>9</v>
      </c>
      <c r="K13" s="302">
        <v>39560</v>
      </c>
      <c r="L13" s="302" t="s">
        <v>40</v>
      </c>
      <c r="M13" s="297" t="s">
        <v>40</v>
      </c>
      <c r="N13" s="301" t="s">
        <v>40</v>
      </c>
      <c r="O13" s="302">
        <v>24832</v>
      </c>
      <c r="P13" s="297" t="s">
        <v>40</v>
      </c>
      <c r="Q13" s="302">
        <f t="shared" si="1"/>
        <v>64392</v>
      </c>
      <c r="R13" s="302">
        <v>34843</v>
      </c>
      <c r="S13" s="302">
        <v>29549</v>
      </c>
      <c r="T13" s="298">
        <f t="shared" si="2"/>
        <v>5.3191559664554164</v>
      </c>
      <c r="U13" s="429" t="s">
        <v>15</v>
      </c>
    </row>
    <row r="14" spans="1:21" ht="45.75" customHeight="1" x14ac:dyDescent="0.25">
      <c r="A14" s="299" t="s">
        <v>16</v>
      </c>
      <c r="B14" s="300">
        <v>1367993</v>
      </c>
      <c r="C14" s="301" t="s">
        <v>40</v>
      </c>
      <c r="D14" s="301">
        <v>15</v>
      </c>
      <c r="E14" s="301" t="s">
        <v>40</v>
      </c>
      <c r="F14" s="301" t="s">
        <v>40</v>
      </c>
      <c r="G14" s="301" t="s">
        <v>40</v>
      </c>
      <c r="H14" s="301" t="s">
        <v>40</v>
      </c>
      <c r="I14" s="297" t="s">
        <v>40</v>
      </c>
      <c r="J14" s="301">
        <f t="shared" si="0"/>
        <v>15</v>
      </c>
      <c r="K14" s="302">
        <v>62367</v>
      </c>
      <c r="L14" s="302" t="s">
        <v>40</v>
      </c>
      <c r="M14" s="297" t="s">
        <v>40</v>
      </c>
      <c r="N14" s="301" t="s">
        <v>40</v>
      </c>
      <c r="O14" s="302" t="s">
        <v>40</v>
      </c>
      <c r="P14" s="297" t="s">
        <v>40</v>
      </c>
      <c r="Q14" s="302">
        <f t="shared" si="1"/>
        <v>62367</v>
      </c>
      <c r="R14" s="302">
        <v>32912</v>
      </c>
      <c r="S14" s="302">
        <v>29455</v>
      </c>
      <c r="T14" s="298">
        <f t="shared" si="2"/>
        <v>4.559014556361034</v>
      </c>
      <c r="U14" s="429" t="s">
        <v>17</v>
      </c>
    </row>
    <row r="15" spans="1:21" ht="36" customHeight="1" x14ac:dyDescent="0.25">
      <c r="A15" s="303" t="s">
        <v>18</v>
      </c>
      <c r="B15" s="300">
        <v>1579662</v>
      </c>
      <c r="C15" s="301" t="s">
        <v>40</v>
      </c>
      <c r="D15" s="301">
        <v>19</v>
      </c>
      <c r="E15" s="297" t="s">
        <v>40</v>
      </c>
      <c r="F15" s="297" t="s">
        <v>40</v>
      </c>
      <c r="G15" s="301" t="s">
        <v>40</v>
      </c>
      <c r="H15" s="301" t="s">
        <v>40</v>
      </c>
      <c r="I15" s="297" t="s">
        <v>40</v>
      </c>
      <c r="J15" s="301">
        <f t="shared" si="0"/>
        <v>19</v>
      </c>
      <c r="K15" s="302">
        <v>69000</v>
      </c>
      <c r="L15" s="302" t="s">
        <v>40</v>
      </c>
      <c r="M15" s="297" t="s">
        <v>40</v>
      </c>
      <c r="N15" s="301" t="s">
        <v>40</v>
      </c>
      <c r="O15" s="302" t="s">
        <v>40</v>
      </c>
      <c r="P15" s="297" t="s">
        <v>40</v>
      </c>
      <c r="Q15" s="302">
        <f t="shared" si="1"/>
        <v>69000</v>
      </c>
      <c r="R15" s="302">
        <v>44390</v>
      </c>
      <c r="S15" s="302">
        <v>24586</v>
      </c>
      <c r="T15" s="298">
        <f t="shared" si="2"/>
        <v>4.3680230327753655</v>
      </c>
      <c r="U15" s="429" t="s">
        <v>19</v>
      </c>
    </row>
    <row r="16" spans="1:21" ht="42" customHeight="1" x14ac:dyDescent="0.25">
      <c r="A16" s="299" t="s">
        <v>20</v>
      </c>
      <c r="B16" s="300">
        <v>1462706</v>
      </c>
      <c r="C16" s="301" t="s">
        <v>40</v>
      </c>
      <c r="D16" s="301">
        <v>11</v>
      </c>
      <c r="E16" s="297">
        <v>1</v>
      </c>
      <c r="F16" s="297" t="s">
        <v>40</v>
      </c>
      <c r="G16" s="301" t="s">
        <v>40</v>
      </c>
      <c r="H16" s="301">
        <v>2</v>
      </c>
      <c r="I16" s="297" t="s">
        <v>40</v>
      </c>
      <c r="J16" s="301">
        <f t="shared" si="0"/>
        <v>14</v>
      </c>
      <c r="K16" s="302">
        <v>49000</v>
      </c>
      <c r="L16" s="302">
        <v>50000</v>
      </c>
      <c r="M16" s="297" t="s">
        <v>40</v>
      </c>
      <c r="N16" s="301" t="s">
        <v>40</v>
      </c>
      <c r="O16" s="302">
        <v>50000</v>
      </c>
      <c r="P16" s="297" t="s">
        <v>40</v>
      </c>
      <c r="Q16" s="302">
        <f t="shared" si="1"/>
        <v>149000</v>
      </c>
      <c r="R16" s="302">
        <v>57284</v>
      </c>
      <c r="S16" s="302">
        <v>91716</v>
      </c>
      <c r="T16" s="298">
        <f t="shared" si="2"/>
        <v>10.186599357628943</v>
      </c>
      <c r="U16" s="429" t="s">
        <v>21</v>
      </c>
    </row>
    <row r="17" spans="1:21" ht="39" customHeight="1" x14ac:dyDescent="0.25">
      <c r="A17" s="299" t="s">
        <v>22</v>
      </c>
      <c r="B17" s="300">
        <v>1280622</v>
      </c>
      <c r="C17" s="301" t="s">
        <v>40</v>
      </c>
      <c r="D17" s="301">
        <v>19</v>
      </c>
      <c r="E17" s="297" t="s">
        <v>40</v>
      </c>
      <c r="F17" s="297" t="s">
        <v>40</v>
      </c>
      <c r="G17" s="301" t="s">
        <v>40</v>
      </c>
      <c r="H17" s="301">
        <v>1</v>
      </c>
      <c r="I17" s="297" t="s">
        <v>40</v>
      </c>
      <c r="J17" s="301">
        <f t="shared" si="0"/>
        <v>20</v>
      </c>
      <c r="K17" s="302">
        <v>56424</v>
      </c>
      <c r="L17" s="302" t="s">
        <v>40</v>
      </c>
      <c r="M17" s="297" t="s">
        <v>40</v>
      </c>
      <c r="N17" s="301" t="s">
        <v>40</v>
      </c>
      <c r="O17" s="302">
        <v>20000</v>
      </c>
      <c r="P17" s="297" t="s">
        <v>40</v>
      </c>
      <c r="Q17" s="302">
        <f t="shared" si="1"/>
        <v>76424</v>
      </c>
      <c r="R17" s="302">
        <v>42518</v>
      </c>
      <c r="S17" s="302">
        <v>33906</v>
      </c>
      <c r="T17" s="298">
        <f t="shared" si="2"/>
        <v>5.9677250586043344</v>
      </c>
      <c r="U17" s="429" t="s">
        <v>378</v>
      </c>
    </row>
    <row r="18" spans="1:21" ht="37.5" customHeight="1" x14ac:dyDescent="0.25">
      <c r="A18" s="299" t="s">
        <v>23</v>
      </c>
      <c r="B18" s="300">
        <v>806368</v>
      </c>
      <c r="C18" s="301" t="s">
        <v>40</v>
      </c>
      <c r="D18" s="301">
        <v>12</v>
      </c>
      <c r="E18" s="297" t="s">
        <v>40</v>
      </c>
      <c r="F18" s="297" t="s">
        <v>40</v>
      </c>
      <c r="G18" s="301" t="s">
        <v>40</v>
      </c>
      <c r="H18" s="301" t="s">
        <v>40</v>
      </c>
      <c r="I18" s="297" t="s">
        <v>40</v>
      </c>
      <c r="J18" s="301">
        <f t="shared" si="0"/>
        <v>12</v>
      </c>
      <c r="K18" s="302">
        <v>53667</v>
      </c>
      <c r="L18" s="302" t="s">
        <v>40</v>
      </c>
      <c r="M18" s="297" t="s">
        <v>40</v>
      </c>
      <c r="N18" s="301" t="s">
        <v>40</v>
      </c>
      <c r="O18" s="302" t="s">
        <v>40</v>
      </c>
      <c r="P18" s="297" t="s">
        <v>40</v>
      </c>
      <c r="Q18" s="302">
        <f t="shared" si="1"/>
        <v>53667</v>
      </c>
      <c r="R18" s="302">
        <v>27070</v>
      </c>
      <c r="S18" s="302">
        <v>26597</v>
      </c>
      <c r="T18" s="298">
        <f t="shared" si="2"/>
        <v>6.6553980316679233</v>
      </c>
      <c r="U18" s="429" t="s">
        <v>24</v>
      </c>
    </row>
    <row r="19" spans="1:21" ht="39" customHeight="1" x14ac:dyDescent="0.25">
      <c r="A19" s="299" t="s">
        <v>25</v>
      </c>
      <c r="B19" s="300">
        <v>2080188</v>
      </c>
      <c r="C19" s="301" t="s">
        <v>40</v>
      </c>
      <c r="D19" s="301">
        <v>20</v>
      </c>
      <c r="E19" s="297" t="s">
        <v>40</v>
      </c>
      <c r="F19" s="297" t="s">
        <v>40</v>
      </c>
      <c r="G19" s="301" t="s">
        <v>40</v>
      </c>
      <c r="H19" s="301">
        <v>1</v>
      </c>
      <c r="I19" s="301">
        <v>1</v>
      </c>
      <c r="J19" s="301">
        <f t="shared" si="0"/>
        <v>22</v>
      </c>
      <c r="K19" s="302">
        <v>47340</v>
      </c>
      <c r="L19" s="302" t="s">
        <v>40</v>
      </c>
      <c r="M19" s="297" t="s">
        <v>40</v>
      </c>
      <c r="N19" s="301" t="s">
        <v>40</v>
      </c>
      <c r="O19" s="302">
        <v>20000</v>
      </c>
      <c r="P19" s="301">
        <v>18480</v>
      </c>
      <c r="Q19" s="302">
        <f t="shared" si="1"/>
        <v>85820</v>
      </c>
      <c r="R19" s="302">
        <v>40793</v>
      </c>
      <c r="S19" s="302">
        <v>45027</v>
      </c>
      <c r="T19" s="298">
        <f t="shared" si="2"/>
        <v>4.1255886487182893</v>
      </c>
      <c r="U19" s="429" t="s">
        <v>26</v>
      </c>
    </row>
    <row r="20" spans="1:21" ht="39" customHeight="1" x14ac:dyDescent="0.25">
      <c r="A20" s="299" t="s">
        <v>27</v>
      </c>
      <c r="B20" s="300">
        <v>1106212</v>
      </c>
      <c r="C20" s="304" t="s">
        <v>40</v>
      </c>
      <c r="D20" s="304">
        <v>6</v>
      </c>
      <c r="E20" s="297" t="s">
        <v>40</v>
      </c>
      <c r="F20" s="297" t="s">
        <v>40</v>
      </c>
      <c r="G20" s="304" t="s">
        <v>40</v>
      </c>
      <c r="H20" s="304" t="s">
        <v>40</v>
      </c>
      <c r="I20" s="297" t="s">
        <v>40</v>
      </c>
      <c r="J20" s="304">
        <f t="shared" si="0"/>
        <v>6</v>
      </c>
      <c r="K20" s="305">
        <v>54000</v>
      </c>
      <c r="L20" s="305" t="s">
        <v>40</v>
      </c>
      <c r="M20" s="297" t="s">
        <v>40</v>
      </c>
      <c r="N20" s="301" t="s">
        <v>40</v>
      </c>
      <c r="O20" s="305" t="s">
        <v>40</v>
      </c>
      <c r="P20" s="297" t="s">
        <v>40</v>
      </c>
      <c r="Q20" s="305">
        <f t="shared" si="1"/>
        <v>54000</v>
      </c>
      <c r="R20" s="305">
        <v>7176</v>
      </c>
      <c r="S20" s="305">
        <v>46824</v>
      </c>
      <c r="T20" s="298">
        <f t="shared" si="2"/>
        <v>4.881523613918489</v>
      </c>
      <c r="U20" s="431" t="s">
        <v>28</v>
      </c>
    </row>
    <row r="21" spans="1:21" ht="37.5" customHeight="1" thickBot="1" x14ac:dyDescent="0.3">
      <c r="A21" s="78" t="s">
        <v>29</v>
      </c>
      <c r="B21" s="306">
        <v>2894591</v>
      </c>
      <c r="C21" s="304" t="s">
        <v>40</v>
      </c>
      <c r="D21" s="304">
        <v>19</v>
      </c>
      <c r="E21" s="297" t="s">
        <v>40</v>
      </c>
      <c r="F21" s="297" t="s">
        <v>40</v>
      </c>
      <c r="G21" s="304" t="s">
        <v>40</v>
      </c>
      <c r="H21" s="304">
        <v>1</v>
      </c>
      <c r="I21" s="297" t="s">
        <v>40</v>
      </c>
      <c r="J21" s="304">
        <f t="shared" si="0"/>
        <v>20</v>
      </c>
      <c r="K21" s="305">
        <v>110000</v>
      </c>
      <c r="L21" s="305" t="s">
        <v>40</v>
      </c>
      <c r="M21" s="297" t="s">
        <v>40</v>
      </c>
      <c r="N21" s="301" t="s">
        <v>40</v>
      </c>
      <c r="O21" s="305">
        <v>20000</v>
      </c>
      <c r="P21" s="297" t="s">
        <v>40</v>
      </c>
      <c r="Q21" s="305">
        <f t="shared" si="1"/>
        <v>130000</v>
      </c>
      <c r="R21" s="305">
        <v>80096</v>
      </c>
      <c r="S21" s="305">
        <v>49904</v>
      </c>
      <c r="T21" s="307">
        <f t="shared" si="2"/>
        <v>4.4911353624743526</v>
      </c>
      <c r="U21" s="431" t="s">
        <v>30</v>
      </c>
    </row>
    <row r="22" spans="1:21" ht="40.5" customHeight="1" thickBot="1" x14ac:dyDescent="0.3">
      <c r="A22" s="308" t="s">
        <v>31</v>
      </c>
      <c r="B22" s="309">
        <f t="shared" ref="B22:I22" si="3">SUM(B7:B21)</f>
        <v>28896354</v>
      </c>
      <c r="C22" s="310">
        <f t="shared" si="3"/>
        <v>2</v>
      </c>
      <c r="D22" s="310">
        <f t="shared" si="3"/>
        <v>239</v>
      </c>
      <c r="E22" s="310">
        <f t="shared" si="3"/>
        <v>4</v>
      </c>
      <c r="F22" s="310">
        <f t="shared" si="3"/>
        <v>0</v>
      </c>
      <c r="G22" s="310">
        <f t="shared" si="3"/>
        <v>7</v>
      </c>
      <c r="H22" s="310">
        <f t="shared" si="3"/>
        <v>11</v>
      </c>
      <c r="I22" s="310">
        <f t="shared" si="3"/>
        <v>1</v>
      </c>
      <c r="J22" s="310">
        <f t="shared" si="0"/>
        <v>264</v>
      </c>
      <c r="K22" s="311">
        <f t="shared" ref="K22:P22" si="4">SUM(K7:K21)</f>
        <v>1302309</v>
      </c>
      <c r="L22" s="311">
        <f t="shared" si="4"/>
        <v>358000</v>
      </c>
      <c r="M22" s="310">
        <f t="shared" si="4"/>
        <v>0</v>
      </c>
      <c r="N22" s="310">
        <f t="shared" si="4"/>
        <v>810</v>
      </c>
      <c r="O22" s="311">
        <f t="shared" si="4"/>
        <v>304832</v>
      </c>
      <c r="P22" s="310">
        <f t="shared" si="4"/>
        <v>18480</v>
      </c>
      <c r="Q22" s="311">
        <f t="shared" si="1"/>
        <v>1984431</v>
      </c>
      <c r="R22" s="311">
        <f>SUM(R7:R21)</f>
        <v>1118177</v>
      </c>
      <c r="S22" s="311">
        <f>SUM(S7:S21)</f>
        <v>866230</v>
      </c>
      <c r="T22" s="312">
        <f t="shared" si="2"/>
        <v>6.8674096392922106</v>
      </c>
      <c r="U22" s="432" t="s">
        <v>32</v>
      </c>
    </row>
    <row r="23" spans="1:21" ht="30" customHeight="1" x14ac:dyDescent="0.25">
      <c r="A23" s="579" t="s">
        <v>603</v>
      </c>
      <c r="B23" s="579"/>
      <c r="C23" s="579"/>
      <c r="D23" s="579"/>
      <c r="E23" s="579"/>
      <c r="F23" s="579"/>
      <c r="G23" s="579"/>
      <c r="H23" s="579"/>
      <c r="I23" s="589" t="s">
        <v>604</v>
      </c>
      <c r="J23" s="589"/>
      <c r="K23" s="589"/>
      <c r="L23" s="589"/>
      <c r="M23" s="589"/>
      <c r="N23" s="589"/>
      <c r="O23" s="589"/>
      <c r="P23" s="589"/>
      <c r="Q23" s="589"/>
      <c r="R23" s="589"/>
      <c r="S23" s="589"/>
      <c r="T23" s="589"/>
      <c r="U23" s="589"/>
    </row>
    <row r="24" spans="1:21" ht="27" customHeight="1" x14ac:dyDescent="0.25">
      <c r="A24" s="583" t="s">
        <v>605</v>
      </c>
      <c r="B24" s="583"/>
      <c r="C24" s="583"/>
      <c r="D24" s="433"/>
      <c r="E24" s="433"/>
      <c r="F24" s="433"/>
      <c r="G24" s="433"/>
      <c r="H24" s="433"/>
      <c r="I24" s="434"/>
      <c r="J24" s="434"/>
      <c r="K24" s="580" t="s">
        <v>607</v>
      </c>
      <c r="L24" s="581"/>
      <c r="M24" s="581"/>
      <c r="N24" s="581"/>
      <c r="O24" s="581"/>
      <c r="P24" s="581"/>
      <c r="Q24" s="581"/>
      <c r="R24" s="581"/>
      <c r="S24" s="581"/>
      <c r="T24" s="581"/>
      <c r="U24" s="581"/>
    </row>
    <row r="25" spans="1:21" ht="44.25" customHeight="1" x14ac:dyDescent="0.25">
      <c r="A25" s="583" t="s">
        <v>615</v>
      </c>
      <c r="B25" s="583"/>
      <c r="C25" s="583"/>
      <c r="D25" s="583"/>
      <c r="E25" s="583"/>
      <c r="F25" s="583"/>
      <c r="G25" s="583"/>
      <c r="H25" s="583"/>
      <c r="I25" s="583"/>
      <c r="J25" s="583"/>
      <c r="K25" s="582" t="s">
        <v>606</v>
      </c>
      <c r="L25" s="582"/>
      <c r="M25" s="582"/>
      <c r="N25" s="582"/>
      <c r="O25" s="582"/>
      <c r="P25" s="582"/>
      <c r="Q25" s="582"/>
      <c r="R25" s="582"/>
      <c r="S25" s="582"/>
      <c r="T25" s="582"/>
      <c r="U25" s="582"/>
    </row>
    <row r="26" spans="1:21" ht="72.75" customHeight="1" x14ac:dyDescent="0.25">
      <c r="A26" s="583" t="s">
        <v>657</v>
      </c>
      <c r="B26" s="586"/>
      <c r="C26" s="586"/>
      <c r="D26" s="586"/>
      <c r="E26" s="586"/>
      <c r="F26" s="586"/>
      <c r="G26" s="586"/>
      <c r="H26" s="586"/>
      <c r="I26" s="586"/>
      <c r="J26" s="586"/>
      <c r="K26" s="587" t="s">
        <v>663</v>
      </c>
      <c r="L26" s="587"/>
      <c r="M26" s="587"/>
      <c r="N26" s="587"/>
      <c r="O26" s="587"/>
      <c r="P26" s="587"/>
      <c r="Q26" s="587"/>
      <c r="R26" s="587"/>
      <c r="S26" s="587"/>
      <c r="T26" s="587"/>
      <c r="U26" s="587"/>
    </row>
    <row r="27" spans="1:21" ht="25.5" customHeight="1" x14ac:dyDescent="0.25">
      <c r="A27" s="584" t="s">
        <v>45</v>
      </c>
      <c r="B27" s="584"/>
      <c r="C27" s="585"/>
      <c r="D27" s="585"/>
      <c r="E27" s="435"/>
      <c r="F27" s="436"/>
      <c r="G27" s="436"/>
      <c r="H27" s="436"/>
      <c r="I27" s="436"/>
      <c r="J27" s="436"/>
      <c r="K27" s="436"/>
      <c r="L27" s="436"/>
      <c r="M27" s="436"/>
      <c r="N27" s="436"/>
      <c r="O27" s="436"/>
      <c r="P27" s="436"/>
      <c r="Q27" s="407"/>
      <c r="R27" s="407"/>
      <c r="S27" s="407"/>
      <c r="T27" s="578" t="s">
        <v>484</v>
      </c>
      <c r="U27" s="578"/>
    </row>
    <row r="28" spans="1:21" ht="24.75" customHeight="1" x14ac:dyDescent="0.25">
      <c r="A28" s="577" t="s">
        <v>41</v>
      </c>
      <c r="B28" s="577"/>
      <c r="C28" s="577"/>
      <c r="D28" s="577"/>
      <c r="E28" s="436"/>
      <c r="F28" s="436"/>
      <c r="G28" s="436"/>
      <c r="H28" s="436"/>
      <c r="I28" s="436"/>
      <c r="J28" s="436"/>
      <c r="K28" s="436"/>
      <c r="L28" s="436"/>
      <c r="M28" s="436"/>
      <c r="N28" s="436"/>
      <c r="O28" s="436"/>
      <c r="P28" s="436"/>
      <c r="Q28" s="576" t="s">
        <v>42</v>
      </c>
      <c r="R28" s="576"/>
      <c r="S28" s="576"/>
      <c r="T28" s="576"/>
      <c r="U28" s="576"/>
    </row>
  </sheetData>
  <mergeCells count="29">
    <mergeCell ref="A1:U1"/>
    <mergeCell ref="A2:U2"/>
    <mergeCell ref="I23:U23"/>
    <mergeCell ref="U4:U6"/>
    <mergeCell ref="O5:O6"/>
    <mergeCell ref="P5:P6"/>
    <mergeCell ref="A3:T3"/>
    <mergeCell ref="A4:A6"/>
    <mergeCell ref="C4:J4"/>
    <mergeCell ref="K4:Q4"/>
    <mergeCell ref="B4:B5"/>
    <mergeCell ref="I5:I6"/>
    <mergeCell ref="C5:D5"/>
    <mergeCell ref="R4:R5"/>
    <mergeCell ref="S4:S5"/>
    <mergeCell ref="T4:T5"/>
    <mergeCell ref="H5:H6"/>
    <mergeCell ref="Q28:U28"/>
    <mergeCell ref="A28:D28"/>
    <mergeCell ref="T27:U27"/>
    <mergeCell ref="A23:H23"/>
    <mergeCell ref="K24:U24"/>
    <mergeCell ref="K25:U25"/>
    <mergeCell ref="A24:C24"/>
    <mergeCell ref="A27:B27"/>
    <mergeCell ref="C27:D27"/>
    <mergeCell ref="A25:J25"/>
    <mergeCell ref="A26:J26"/>
    <mergeCell ref="K26:U26"/>
  </mergeCells>
  <printOptions horizontalCentered="1"/>
  <pageMargins left="0.23622047244094499" right="0.23622047244094499" top="0.51" bottom="0.52" header="0.31496062992126" footer="0.31496062992126"/>
  <pageSetup paperSize="9" scale="47" orientation="landscape" r:id="rId1"/>
  <headerFooter>
    <oddFooter>&amp;C&amp;10 &amp;14 10</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249977111117893"/>
  </sheetPr>
  <dimension ref="A1:G25"/>
  <sheetViews>
    <sheetView rightToLeft="1" view="pageBreakPreview" zoomScale="89" zoomScaleSheetLayoutView="89" workbookViewId="0">
      <selection sqref="A1:G25"/>
    </sheetView>
  </sheetViews>
  <sheetFormatPr defaultColWidth="9" defaultRowHeight="15" x14ac:dyDescent="0.25"/>
  <cols>
    <col min="1" max="1" width="10.375" style="12" customWidth="1"/>
    <col min="2" max="2" width="11.125" style="12" customWidth="1"/>
    <col min="3" max="3" width="18.875" style="12" customWidth="1"/>
    <col min="4" max="4" width="14.125" style="12" customWidth="1"/>
    <col min="5" max="5" width="18.375" style="12" customWidth="1"/>
    <col min="6" max="6" width="19.75" style="12" customWidth="1"/>
    <col min="7" max="7" width="18.875" style="12" customWidth="1"/>
    <col min="8" max="16384" width="9" style="12"/>
  </cols>
  <sheetData>
    <row r="1" spans="1:7" ht="33" customHeight="1" x14ac:dyDescent="0.25">
      <c r="A1" s="603" t="s">
        <v>518</v>
      </c>
      <c r="B1" s="603"/>
      <c r="C1" s="603"/>
      <c r="D1" s="603"/>
      <c r="E1" s="603"/>
      <c r="F1" s="603"/>
      <c r="G1" s="603"/>
    </row>
    <row r="2" spans="1:7" ht="31.5" customHeight="1" x14ac:dyDescent="0.25">
      <c r="A2" s="603" t="s">
        <v>519</v>
      </c>
      <c r="B2" s="603"/>
      <c r="C2" s="603"/>
      <c r="D2" s="603"/>
      <c r="E2" s="603"/>
      <c r="F2" s="603"/>
      <c r="G2" s="603"/>
    </row>
    <row r="3" spans="1:7" ht="16.5" thickBot="1" x14ac:dyDescent="0.3">
      <c r="A3" s="564" t="s">
        <v>314</v>
      </c>
      <c r="B3" s="564"/>
      <c r="C3" s="564"/>
      <c r="D3" s="564"/>
      <c r="E3" s="564"/>
      <c r="F3" s="564"/>
      <c r="G3" s="288" t="s">
        <v>43</v>
      </c>
    </row>
    <row r="4" spans="1:7" ht="30" customHeight="1" thickTop="1" x14ac:dyDescent="0.25">
      <c r="A4" s="607" t="s">
        <v>306</v>
      </c>
      <c r="B4" s="610" t="s">
        <v>631</v>
      </c>
      <c r="C4" s="610"/>
      <c r="D4" s="610"/>
      <c r="E4" s="611" t="s">
        <v>444</v>
      </c>
      <c r="F4" s="611" t="s">
        <v>446</v>
      </c>
      <c r="G4" s="604" t="s">
        <v>305</v>
      </c>
    </row>
    <row r="5" spans="1:7" ht="30" customHeight="1" x14ac:dyDescent="0.25">
      <c r="A5" s="608"/>
      <c r="B5" s="243" t="s">
        <v>439</v>
      </c>
      <c r="C5" s="243" t="s">
        <v>440</v>
      </c>
      <c r="D5" s="243" t="s">
        <v>441</v>
      </c>
      <c r="E5" s="612"/>
      <c r="F5" s="612"/>
      <c r="G5" s="605"/>
    </row>
    <row r="6" spans="1:7" ht="51" customHeight="1" thickBot="1" x14ac:dyDescent="0.3">
      <c r="A6" s="609"/>
      <c r="B6" s="289" t="s">
        <v>447</v>
      </c>
      <c r="C6" s="289" t="s">
        <v>442</v>
      </c>
      <c r="D6" s="289" t="s">
        <v>443</v>
      </c>
      <c r="E6" s="239" t="s">
        <v>448</v>
      </c>
      <c r="F6" s="239" t="s">
        <v>445</v>
      </c>
      <c r="G6" s="606"/>
    </row>
    <row r="7" spans="1:7" ht="35.1" customHeight="1" thickTop="1" x14ac:dyDescent="0.25">
      <c r="A7" s="257" t="s">
        <v>3</v>
      </c>
      <c r="B7" s="3" t="s">
        <v>40</v>
      </c>
      <c r="C7" s="109" t="s">
        <v>40</v>
      </c>
      <c r="D7" s="3">
        <v>14</v>
      </c>
      <c r="E7" s="3">
        <v>14</v>
      </c>
      <c r="F7" s="3">
        <v>69</v>
      </c>
      <c r="G7" s="7" t="s">
        <v>4</v>
      </c>
    </row>
    <row r="8" spans="1:7" ht="35.1" customHeight="1" x14ac:dyDescent="0.25">
      <c r="A8" s="254" t="s">
        <v>5</v>
      </c>
      <c r="B8" s="94">
        <v>1</v>
      </c>
      <c r="C8" s="94" t="s">
        <v>40</v>
      </c>
      <c r="D8" s="94">
        <v>2</v>
      </c>
      <c r="E8" s="94">
        <v>3</v>
      </c>
      <c r="F8" s="94">
        <v>80</v>
      </c>
      <c r="G8" s="138" t="s">
        <v>6</v>
      </c>
    </row>
    <row r="9" spans="1:7" ht="35.1" customHeight="1" x14ac:dyDescent="0.25">
      <c r="A9" s="254" t="s">
        <v>7</v>
      </c>
      <c r="B9" s="94" t="s">
        <v>40</v>
      </c>
      <c r="C9" s="94" t="s">
        <v>40</v>
      </c>
      <c r="D9" s="94">
        <v>20</v>
      </c>
      <c r="E9" s="94">
        <v>20</v>
      </c>
      <c r="F9" s="94">
        <v>105</v>
      </c>
      <c r="G9" s="138" t="s">
        <v>8</v>
      </c>
    </row>
    <row r="10" spans="1:7" ht="35.1" customHeight="1" x14ac:dyDescent="0.25">
      <c r="A10" s="254" t="s">
        <v>9</v>
      </c>
      <c r="B10" s="94">
        <v>1</v>
      </c>
      <c r="C10" s="94" t="s">
        <v>40</v>
      </c>
      <c r="D10" s="94">
        <v>28</v>
      </c>
      <c r="E10" s="94">
        <v>29</v>
      </c>
      <c r="F10" s="94">
        <v>174</v>
      </c>
      <c r="G10" s="138" t="s">
        <v>377</v>
      </c>
    </row>
    <row r="11" spans="1:7" ht="35.1" customHeight="1" x14ac:dyDescent="0.25">
      <c r="A11" s="254" t="s">
        <v>10</v>
      </c>
      <c r="B11" s="94">
        <v>34</v>
      </c>
      <c r="C11" s="94" t="s">
        <v>40</v>
      </c>
      <c r="D11" s="94">
        <v>24</v>
      </c>
      <c r="E11" s="94">
        <v>58</v>
      </c>
      <c r="F11" s="94">
        <v>677</v>
      </c>
      <c r="G11" s="138" t="s">
        <v>11</v>
      </c>
    </row>
    <row r="12" spans="1:7" ht="30" customHeight="1" x14ac:dyDescent="0.25">
      <c r="A12" s="254" t="s">
        <v>12</v>
      </c>
      <c r="B12" s="94">
        <v>2</v>
      </c>
      <c r="C12" s="94" t="s">
        <v>40</v>
      </c>
      <c r="D12" s="94">
        <v>8</v>
      </c>
      <c r="E12" s="94">
        <v>10</v>
      </c>
      <c r="F12" s="94">
        <v>80</v>
      </c>
      <c r="G12" s="138" t="s">
        <v>13</v>
      </c>
    </row>
    <row r="13" spans="1:7" ht="32.25" customHeight="1" x14ac:dyDescent="0.25">
      <c r="A13" s="254" t="s">
        <v>14</v>
      </c>
      <c r="B13" s="94" t="s">
        <v>40</v>
      </c>
      <c r="C13" s="94" t="s">
        <v>40</v>
      </c>
      <c r="D13" s="94">
        <v>1</v>
      </c>
      <c r="E13" s="94">
        <v>1</v>
      </c>
      <c r="F13" s="94">
        <v>63</v>
      </c>
      <c r="G13" s="138" t="s">
        <v>15</v>
      </c>
    </row>
    <row r="14" spans="1:7" ht="32.25" customHeight="1" x14ac:dyDescent="0.25">
      <c r="A14" s="254" t="s">
        <v>16</v>
      </c>
      <c r="B14" s="94">
        <v>3</v>
      </c>
      <c r="C14" s="94" t="s">
        <v>40</v>
      </c>
      <c r="D14" s="94">
        <v>10</v>
      </c>
      <c r="E14" s="94">
        <v>13</v>
      </c>
      <c r="F14" s="94">
        <v>64</v>
      </c>
      <c r="G14" s="138" t="s">
        <v>17</v>
      </c>
    </row>
    <row r="15" spans="1:7" ht="35.1" customHeight="1" x14ac:dyDescent="0.25">
      <c r="A15" s="254" t="s">
        <v>18</v>
      </c>
      <c r="B15" s="94" t="s">
        <v>40</v>
      </c>
      <c r="C15" s="94" t="s">
        <v>40</v>
      </c>
      <c r="D15" s="94">
        <v>11</v>
      </c>
      <c r="E15" s="94">
        <v>11</v>
      </c>
      <c r="F15" s="94">
        <v>34</v>
      </c>
      <c r="G15" s="138" t="s">
        <v>19</v>
      </c>
    </row>
    <row r="16" spans="1:7" ht="35.1" customHeight="1" x14ac:dyDescent="0.25">
      <c r="A16" s="254" t="s">
        <v>20</v>
      </c>
      <c r="B16" s="94" t="s">
        <v>40</v>
      </c>
      <c r="C16" s="94" t="s">
        <v>40</v>
      </c>
      <c r="D16" s="94">
        <v>5</v>
      </c>
      <c r="E16" s="94">
        <v>5</v>
      </c>
      <c r="F16" s="94">
        <v>51</v>
      </c>
      <c r="G16" s="138" t="s">
        <v>21</v>
      </c>
    </row>
    <row r="17" spans="1:7" ht="35.1" customHeight="1" x14ac:dyDescent="0.25">
      <c r="A17" s="254" t="s">
        <v>22</v>
      </c>
      <c r="B17" s="94">
        <v>1</v>
      </c>
      <c r="C17" s="94" t="s">
        <v>40</v>
      </c>
      <c r="D17" s="94">
        <v>6</v>
      </c>
      <c r="E17" s="94">
        <v>7</v>
      </c>
      <c r="F17" s="94">
        <v>66</v>
      </c>
      <c r="G17" s="138" t="s">
        <v>378</v>
      </c>
    </row>
    <row r="18" spans="1:7" ht="35.1" customHeight="1" x14ac:dyDescent="0.25">
      <c r="A18" s="254" t="s">
        <v>23</v>
      </c>
      <c r="B18" s="94" t="s">
        <v>40</v>
      </c>
      <c r="C18" s="94" t="s">
        <v>40</v>
      </c>
      <c r="D18" s="94">
        <v>1</v>
      </c>
      <c r="E18" s="94">
        <v>1</v>
      </c>
      <c r="F18" s="94">
        <v>30</v>
      </c>
      <c r="G18" s="138" t="s">
        <v>374</v>
      </c>
    </row>
    <row r="19" spans="1:7" ht="35.1" customHeight="1" x14ac:dyDescent="0.25">
      <c r="A19" s="254" t="s">
        <v>25</v>
      </c>
      <c r="B19" s="94">
        <v>1</v>
      </c>
      <c r="C19" s="94" t="s">
        <v>40</v>
      </c>
      <c r="D19" s="94">
        <v>1</v>
      </c>
      <c r="E19" s="94">
        <v>2</v>
      </c>
      <c r="F19" s="94">
        <v>51</v>
      </c>
      <c r="G19" s="138" t="s">
        <v>26</v>
      </c>
    </row>
    <row r="20" spans="1:7" ht="35.1" customHeight="1" x14ac:dyDescent="0.25">
      <c r="A20" s="254" t="s">
        <v>27</v>
      </c>
      <c r="B20" s="94">
        <v>1</v>
      </c>
      <c r="C20" s="94" t="s">
        <v>40</v>
      </c>
      <c r="D20" s="94">
        <v>19</v>
      </c>
      <c r="E20" s="94">
        <v>20</v>
      </c>
      <c r="F20" s="94">
        <v>87</v>
      </c>
      <c r="G20" s="7" t="s">
        <v>28</v>
      </c>
    </row>
    <row r="21" spans="1:7" ht="35.1" customHeight="1" thickBot="1" x14ac:dyDescent="0.3">
      <c r="A21" s="257" t="s">
        <v>29</v>
      </c>
      <c r="B21" s="110" t="s">
        <v>40</v>
      </c>
      <c r="C21" s="110" t="s">
        <v>40</v>
      </c>
      <c r="D21" s="3">
        <v>5</v>
      </c>
      <c r="E21" s="3">
        <v>5</v>
      </c>
      <c r="F21" s="3">
        <v>123</v>
      </c>
      <c r="G21" s="313" t="s">
        <v>30</v>
      </c>
    </row>
    <row r="22" spans="1:7" ht="35.1" customHeight="1" thickBot="1" x14ac:dyDescent="0.3">
      <c r="A22" s="175" t="s">
        <v>31</v>
      </c>
      <c r="B22" s="100">
        <f>SUM(B7:B21)</f>
        <v>44</v>
      </c>
      <c r="C22" s="283" t="s">
        <v>40</v>
      </c>
      <c r="D22" s="100">
        <f>SUM(D7:D21)</f>
        <v>155</v>
      </c>
      <c r="E22" s="100">
        <f>SUM(E7:E21)</f>
        <v>199</v>
      </c>
      <c r="F22" s="100">
        <f>SUM(F7:F21)</f>
        <v>1754</v>
      </c>
      <c r="G22" s="314" t="s">
        <v>32</v>
      </c>
    </row>
    <row r="23" spans="1:7" ht="21.75" customHeight="1" x14ac:dyDescent="0.25">
      <c r="A23" s="602" t="s">
        <v>44</v>
      </c>
      <c r="B23" s="602"/>
      <c r="C23" s="602"/>
      <c r="D23" s="74"/>
      <c r="E23" s="62"/>
      <c r="F23" s="597" t="s">
        <v>34</v>
      </c>
      <c r="G23" s="597"/>
    </row>
    <row r="24" spans="1:7" ht="18" customHeight="1" x14ac:dyDescent="0.25">
      <c r="A24" s="602" t="s">
        <v>491</v>
      </c>
      <c r="B24" s="602"/>
      <c r="C24" s="245"/>
      <c r="D24" s="74"/>
      <c r="E24" s="62"/>
      <c r="F24" s="598" t="s">
        <v>337</v>
      </c>
      <c r="G24" s="599"/>
    </row>
    <row r="25" spans="1:7" ht="20.25" customHeight="1" x14ac:dyDescent="0.25">
      <c r="A25" s="601" t="s">
        <v>41</v>
      </c>
      <c r="B25" s="601"/>
      <c r="C25" s="601"/>
      <c r="D25" s="601"/>
      <c r="E25" s="62"/>
      <c r="F25" s="600" t="s">
        <v>36</v>
      </c>
      <c r="G25" s="600"/>
    </row>
  </sheetData>
  <mergeCells count="14">
    <mergeCell ref="A2:G2"/>
    <mergeCell ref="G4:G6"/>
    <mergeCell ref="A1:G1"/>
    <mergeCell ref="A3:F3"/>
    <mergeCell ref="A4:A6"/>
    <mergeCell ref="B4:D4"/>
    <mergeCell ref="E4:E5"/>
    <mergeCell ref="F4:F5"/>
    <mergeCell ref="F23:G23"/>
    <mergeCell ref="F24:G24"/>
    <mergeCell ref="F25:G25"/>
    <mergeCell ref="A25:D25"/>
    <mergeCell ref="A23:C23"/>
    <mergeCell ref="A24:B24"/>
  </mergeCells>
  <printOptions horizontalCentered="1"/>
  <pageMargins left="0.23622047244094491" right="0.23622047244094491" top="0.74803149606299213" bottom="0.74803149606299213" header="0.31496062992125984" footer="0.31496062992125984"/>
  <pageSetup paperSize="9" scale="80" orientation="portrait" r:id="rId1"/>
  <headerFooter>
    <oddFooter>&amp;C&amp;10 11</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249977111117893"/>
  </sheetPr>
  <dimension ref="A1:J38"/>
  <sheetViews>
    <sheetView rightToLeft="1" view="pageBreakPreview" zoomScale="60" workbookViewId="0">
      <selection sqref="A1:J15"/>
    </sheetView>
  </sheetViews>
  <sheetFormatPr defaultColWidth="9" defaultRowHeight="15" x14ac:dyDescent="0.25"/>
  <cols>
    <col min="1" max="1" width="14.625" style="12" customWidth="1"/>
    <col min="2" max="2" width="6.625" style="12" customWidth="1"/>
    <col min="3" max="3" width="29.75" style="12" customWidth="1"/>
    <col min="4" max="4" width="17.625" style="12" customWidth="1"/>
    <col min="5" max="5" width="21.375" style="12" customWidth="1"/>
    <col min="6" max="6" width="16.625" style="12" hidden="1" customWidth="1"/>
    <col min="7" max="7" width="5.625" style="12" hidden="1" customWidth="1"/>
    <col min="8" max="8" width="1.375" style="12" hidden="1" customWidth="1"/>
    <col min="9" max="9" width="27.875" style="12" hidden="1" customWidth="1"/>
    <col min="10" max="10" width="1" style="12" hidden="1" customWidth="1"/>
    <col min="11" max="12" width="9" style="12" customWidth="1"/>
    <col min="13" max="16384" width="9" style="12"/>
  </cols>
  <sheetData>
    <row r="1" spans="1:10" ht="36" customHeight="1" x14ac:dyDescent="0.25">
      <c r="A1" s="613" t="s">
        <v>520</v>
      </c>
      <c r="B1" s="613"/>
      <c r="C1" s="613"/>
      <c r="D1" s="613"/>
      <c r="E1" s="613"/>
      <c r="F1" s="613"/>
      <c r="G1" s="613"/>
      <c r="H1" s="613"/>
      <c r="I1" s="613"/>
      <c r="J1" s="614"/>
    </row>
    <row r="2" spans="1:10" ht="21.75" customHeight="1" x14ac:dyDescent="0.25">
      <c r="A2" s="613" t="s">
        <v>521</v>
      </c>
      <c r="B2" s="613"/>
      <c r="C2" s="613"/>
      <c r="D2" s="613"/>
      <c r="E2" s="613"/>
      <c r="F2" s="613"/>
      <c r="G2" s="613"/>
      <c r="H2" s="613"/>
      <c r="I2" s="613"/>
      <c r="J2" s="614"/>
    </row>
    <row r="3" spans="1:10" ht="26.25" customHeight="1" thickBot="1" x14ac:dyDescent="0.3">
      <c r="A3" s="242" t="s">
        <v>315</v>
      </c>
      <c r="B3" s="242"/>
      <c r="C3" s="242"/>
      <c r="D3" s="242"/>
      <c r="E3" s="10" t="s">
        <v>46</v>
      </c>
      <c r="F3" s="242"/>
      <c r="G3" s="242"/>
      <c r="H3" s="242"/>
      <c r="I3" s="627" t="s">
        <v>46</v>
      </c>
      <c r="J3" s="627"/>
    </row>
    <row r="4" spans="1:10" ht="45" customHeight="1" thickBot="1" x14ac:dyDescent="0.3">
      <c r="A4" s="220" t="s">
        <v>118</v>
      </c>
      <c r="B4" s="624" t="s">
        <v>499</v>
      </c>
      <c r="C4" s="625"/>
      <c r="D4" s="633" t="s">
        <v>449</v>
      </c>
      <c r="E4" s="625"/>
      <c r="F4" s="246"/>
      <c r="G4" s="246"/>
      <c r="H4" s="246"/>
      <c r="I4" s="84"/>
      <c r="J4" s="84"/>
    </row>
    <row r="5" spans="1:10" ht="55.5" customHeight="1" thickBot="1" x14ac:dyDescent="0.3">
      <c r="A5" s="315" t="s">
        <v>119</v>
      </c>
      <c r="B5" s="626" t="s">
        <v>500</v>
      </c>
      <c r="C5" s="626"/>
      <c r="D5" s="634" t="s">
        <v>496</v>
      </c>
      <c r="E5" s="635"/>
      <c r="F5" s="194"/>
      <c r="G5" s="194"/>
      <c r="H5" s="194"/>
      <c r="I5" s="316"/>
      <c r="J5" s="317"/>
    </row>
    <row r="6" spans="1:10" ht="26.25" customHeight="1" thickTop="1" x14ac:dyDescent="0.25">
      <c r="A6" s="212">
        <v>2011</v>
      </c>
      <c r="B6" s="638">
        <v>25363595</v>
      </c>
      <c r="C6" s="639"/>
      <c r="D6" s="636">
        <v>76.3</v>
      </c>
      <c r="E6" s="637"/>
      <c r="F6" s="246"/>
      <c r="G6" s="246"/>
      <c r="H6" s="246"/>
      <c r="I6" s="84"/>
      <c r="J6" s="318"/>
    </row>
    <row r="7" spans="1:10" ht="26.25" customHeight="1" x14ac:dyDescent="0.25">
      <c r="A7" s="213">
        <v>2012</v>
      </c>
      <c r="B7" s="640">
        <v>29763880</v>
      </c>
      <c r="C7" s="641"/>
      <c r="D7" s="644">
        <v>87</v>
      </c>
      <c r="E7" s="645"/>
      <c r="F7" s="246"/>
      <c r="G7" s="246"/>
      <c r="H7" s="246"/>
      <c r="I7" s="84"/>
      <c r="J7" s="318"/>
    </row>
    <row r="8" spans="1:10" ht="26.25" customHeight="1" x14ac:dyDescent="0.25">
      <c r="A8" s="213">
        <v>2013</v>
      </c>
      <c r="B8" s="640">
        <v>34256788</v>
      </c>
      <c r="C8" s="641"/>
      <c r="D8" s="617">
        <v>97.6</v>
      </c>
      <c r="E8" s="618"/>
      <c r="F8" s="246"/>
      <c r="G8" s="246"/>
      <c r="H8" s="246"/>
      <c r="I8" s="84"/>
      <c r="J8" s="318"/>
    </row>
    <row r="9" spans="1:10" ht="26.25" customHeight="1" x14ac:dyDescent="0.25">
      <c r="A9" s="213">
        <v>2014</v>
      </c>
      <c r="B9" s="640">
        <v>35846824</v>
      </c>
      <c r="C9" s="641"/>
      <c r="D9" s="617">
        <v>99.6</v>
      </c>
      <c r="E9" s="618"/>
      <c r="F9" s="246"/>
      <c r="G9" s="246"/>
      <c r="H9" s="246"/>
      <c r="I9" s="84"/>
      <c r="J9" s="318"/>
    </row>
    <row r="10" spans="1:10" ht="26.25" customHeight="1" thickBot="1" x14ac:dyDescent="0.3">
      <c r="A10" s="214">
        <v>2015</v>
      </c>
      <c r="B10" s="642">
        <v>33470916</v>
      </c>
      <c r="C10" s="643"/>
      <c r="D10" s="619">
        <v>90.6</v>
      </c>
      <c r="E10" s="620"/>
      <c r="F10" s="246"/>
      <c r="G10" s="246"/>
      <c r="H10" s="246"/>
      <c r="I10" s="84"/>
      <c r="J10" s="318"/>
    </row>
    <row r="11" spans="1:10" ht="26.25" customHeight="1" thickBot="1" x14ac:dyDescent="0.3">
      <c r="A11" s="214">
        <v>2016</v>
      </c>
      <c r="B11" s="642">
        <v>34957526</v>
      </c>
      <c r="C11" s="643"/>
      <c r="D11" s="619">
        <v>92.3</v>
      </c>
      <c r="E11" s="620"/>
      <c r="F11" s="242"/>
      <c r="G11" s="242"/>
      <c r="H11" s="242"/>
      <c r="I11" s="10"/>
      <c r="J11" s="319"/>
    </row>
    <row r="12" spans="1:10" ht="26.25" hidden="1" customHeight="1" thickBot="1" x14ac:dyDescent="0.3">
      <c r="A12" s="83"/>
      <c r="B12" s="200"/>
      <c r="C12" s="320"/>
      <c r="D12" s="246"/>
      <c r="E12" s="246"/>
      <c r="F12" s="246"/>
      <c r="G12" s="246"/>
      <c r="H12" s="246"/>
      <c r="I12" s="84"/>
      <c r="J12" s="84"/>
    </row>
    <row r="13" spans="1:10" ht="33" customHeight="1" x14ac:dyDescent="0.25">
      <c r="A13" s="191" t="s">
        <v>621</v>
      </c>
      <c r="B13" s="191"/>
      <c r="C13" s="191"/>
      <c r="D13" s="597" t="s">
        <v>622</v>
      </c>
      <c r="E13" s="621"/>
      <c r="F13" s="75"/>
      <c r="G13" s="321"/>
      <c r="H13" s="321"/>
      <c r="I13" s="321"/>
      <c r="J13" s="321"/>
    </row>
    <row r="14" spans="1:10" ht="19.5" customHeight="1" x14ac:dyDescent="0.25">
      <c r="A14" s="615" t="s">
        <v>623</v>
      </c>
      <c r="B14" s="616"/>
      <c r="C14" s="616"/>
      <c r="D14" s="615" t="s">
        <v>294</v>
      </c>
      <c r="E14" s="616"/>
      <c r="F14" s="2"/>
      <c r="G14" s="2"/>
      <c r="H14" s="2"/>
      <c r="I14" s="632" t="s">
        <v>294</v>
      </c>
      <c r="J14" s="632"/>
    </row>
    <row r="15" spans="1:10" ht="32.25" customHeight="1" x14ac:dyDescent="0.25">
      <c r="A15" s="630" t="s">
        <v>48</v>
      </c>
      <c r="B15" s="631"/>
      <c r="C15" s="622" t="s">
        <v>51</v>
      </c>
      <c r="D15" s="623"/>
      <c r="E15" s="623"/>
      <c r="F15" s="600"/>
      <c r="G15" s="600"/>
      <c r="H15" s="600"/>
      <c r="I15" s="600"/>
      <c r="J15" s="600"/>
    </row>
    <row r="16" spans="1:10" ht="26.25" customHeight="1" x14ac:dyDescent="0.25">
      <c r="A16" s="249"/>
      <c r="B16" s="600"/>
      <c r="C16" s="600"/>
      <c r="D16" s="600"/>
      <c r="E16" s="600"/>
      <c r="F16" s="600"/>
      <c r="G16" s="71"/>
      <c r="H16" s="71"/>
      <c r="I16" s="71"/>
      <c r="J16" s="71"/>
    </row>
    <row r="17" spans="1:10" ht="28.5" customHeight="1" x14ac:dyDescent="0.25">
      <c r="A17" s="204" t="s">
        <v>497</v>
      </c>
      <c r="B17" s="322"/>
      <c r="C17" s="322"/>
      <c r="D17" s="323"/>
      <c r="E17" s="323" t="s">
        <v>49</v>
      </c>
      <c r="F17" s="322"/>
      <c r="G17" s="322"/>
      <c r="H17" s="323"/>
      <c r="I17" s="628" t="s">
        <v>49</v>
      </c>
      <c r="J17" s="629"/>
    </row>
    <row r="18" spans="1:10" ht="18.75" customHeight="1" x14ac:dyDescent="0.25">
      <c r="A18" s="613" t="s">
        <v>522</v>
      </c>
      <c r="B18" s="613"/>
      <c r="C18" s="613"/>
      <c r="D18" s="613"/>
      <c r="E18" s="613"/>
      <c r="F18" s="613"/>
      <c r="G18" s="613"/>
      <c r="H18" s="613"/>
      <c r="I18" s="613"/>
      <c r="J18" s="614"/>
    </row>
    <row r="19" spans="1:10" ht="18" x14ac:dyDescent="0.25">
      <c r="A19" s="613" t="s">
        <v>521</v>
      </c>
      <c r="B19" s="613"/>
      <c r="C19" s="613"/>
      <c r="D19" s="613"/>
      <c r="E19" s="613"/>
      <c r="F19" s="613"/>
      <c r="G19" s="613"/>
      <c r="H19" s="613"/>
      <c r="I19" s="613"/>
      <c r="J19" s="614"/>
    </row>
    <row r="20" spans="1:10" x14ac:dyDescent="0.25">
      <c r="A20" s="20"/>
      <c r="B20" s="20"/>
      <c r="C20" s="20"/>
      <c r="D20" s="20"/>
      <c r="E20" s="20"/>
      <c r="F20" s="20"/>
      <c r="G20" s="20"/>
      <c r="H20" s="20"/>
      <c r="I20" s="20"/>
      <c r="J20" s="20"/>
    </row>
    <row r="21" spans="1:10" x14ac:dyDescent="0.25">
      <c r="A21" s="20"/>
      <c r="B21" s="20"/>
      <c r="C21" s="20"/>
      <c r="D21" s="20"/>
      <c r="E21" s="20"/>
      <c r="F21" s="20"/>
      <c r="G21" s="20"/>
      <c r="H21" s="20"/>
      <c r="I21" s="20"/>
      <c r="J21" s="20"/>
    </row>
    <row r="22" spans="1:10" x14ac:dyDescent="0.25">
      <c r="A22" s="20"/>
      <c r="B22" s="20"/>
      <c r="C22" s="20"/>
      <c r="D22" s="20"/>
      <c r="E22" s="20"/>
      <c r="F22" s="20"/>
      <c r="G22" s="20"/>
      <c r="H22" s="20"/>
      <c r="I22" s="20"/>
      <c r="J22" s="20"/>
    </row>
    <row r="23" spans="1:10" x14ac:dyDescent="0.25">
      <c r="A23" s="20"/>
      <c r="B23" s="20"/>
      <c r="C23" s="20"/>
      <c r="D23" s="20"/>
      <c r="E23" s="20"/>
      <c r="F23" s="20"/>
      <c r="G23" s="20"/>
      <c r="H23" s="20"/>
      <c r="I23" s="20"/>
      <c r="J23" s="20"/>
    </row>
    <row r="24" spans="1:10" x14ac:dyDescent="0.25">
      <c r="A24" s="20"/>
      <c r="B24" s="20"/>
      <c r="C24" s="20"/>
      <c r="D24" s="20"/>
      <c r="E24" s="20"/>
      <c r="F24" s="20"/>
      <c r="G24" s="20"/>
      <c r="H24" s="20"/>
      <c r="I24" s="20"/>
      <c r="J24" s="20"/>
    </row>
    <row r="25" spans="1:10" x14ac:dyDescent="0.25">
      <c r="A25" s="20"/>
      <c r="B25" s="20"/>
      <c r="C25" s="20"/>
      <c r="D25" s="20"/>
      <c r="E25" s="20"/>
      <c r="F25" s="20"/>
      <c r="G25" s="20"/>
      <c r="H25" s="20"/>
      <c r="I25" s="20"/>
      <c r="J25" s="20"/>
    </row>
    <row r="26" spans="1:10" x14ac:dyDescent="0.25">
      <c r="A26" s="20"/>
      <c r="B26" s="20"/>
      <c r="C26" s="20"/>
      <c r="D26" s="20"/>
      <c r="E26" s="20"/>
      <c r="F26" s="20"/>
      <c r="G26" s="20"/>
      <c r="H26" s="20"/>
      <c r="I26" s="20"/>
      <c r="J26" s="20"/>
    </row>
    <row r="27" spans="1:10" x14ac:dyDescent="0.25">
      <c r="A27" s="20"/>
      <c r="B27" s="20"/>
      <c r="C27" s="20"/>
      <c r="D27" s="20"/>
      <c r="E27" s="20"/>
      <c r="F27" s="20"/>
      <c r="G27" s="20"/>
      <c r="H27" s="20"/>
      <c r="I27" s="20"/>
      <c r="J27" s="20"/>
    </row>
    <row r="28" spans="1:10" x14ac:dyDescent="0.25">
      <c r="A28" s="20"/>
      <c r="B28" s="20"/>
      <c r="C28" s="20"/>
      <c r="D28" s="20"/>
      <c r="E28" s="20"/>
      <c r="F28" s="20"/>
      <c r="G28" s="20"/>
      <c r="H28" s="20"/>
      <c r="I28" s="20"/>
      <c r="J28" s="20"/>
    </row>
    <row r="29" spans="1:10" x14ac:dyDescent="0.25">
      <c r="A29" s="20"/>
      <c r="B29" s="20"/>
      <c r="C29" s="20"/>
      <c r="D29" s="20"/>
      <c r="E29" s="20"/>
      <c r="F29" s="20"/>
      <c r="G29" s="20"/>
      <c r="H29" s="20"/>
      <c r="I29" s="20"/>
      <c r="J29" s="20"/>
    </row>
    <row r="30" spans="1:10" ht="6" customHeight="1" x14ac:dyDescent="0.25">
      <c r="A30" s="20"/>
      <c r="B30" s="20"/>
      <c r="C30" s="20"/>
      <c r="D30" s="20"/>
      <c r="E30" s="20"/>
      <c r="F30" s="20"/>
      <c r="G30" s="20"/>
      <c r="H30" s="20"/>
      <c r="I30" s="20"/>
      <c r="J30" s="20"/>
    </row>
    <row r="31" spans="1:10" x14ac:dyDescent="0.25">
      <c r="A31" s="20"/>
      <c r="B31" s="20"/>
      <c r="C31" s="20"/>
      <c r="D31" s="20"/>
      <c r="E31" s="20"/>
      <c r="F31" s="20"/>
      <c r="G31" s="20"/>
      <c r="H31" s="20"/>
      <c r="I31" s="20"/>
      <c r="J31" s="20"/>
    </row>
    <row r="32" spans="1:10" x14ac:dyDescent="0.25">
      <c r="A32" s="20"/>
      <c r="B32" s="20"/>
      <c r="C32" s="20"/>
      <c r="D32" s="20"/>
      <c r="E32" s="20"/>
      <c r="F32" s="20"/>
      <c r="G32" s="20"/>
      <c r="H32" s="20"/>
      <c r="I32" s="20"/>
      <c r="J32" s="20"/>
    </row>
    <row r="33" spans="1:10" x14ac:dyDescent="0.25">
      <c r="A33" s="20"/>
      <c r="B33" s="20"/>
      <c r="C33" s="20"/>
      <c r="D33" s="20"/>
      <c r="E33" s="20"/>
      <c r="F33" s="20"/>
      <c r="G33" s="20"/>
      <c r="H33" s="20"/>
      <c r="I33" s="20"/>
      <c r="J33" s="20"/>
    </row>
    <row r="34" spans="1:10" x14ac:dyDescent="0.25">
      <c r="A34" s="20"/>
      <c r="B34" s="20"/>
      <c r="C34" s="20"/>
      <c r="D34" s="20"/>
      <c r="E34" s="20"/>
      <c r="F34" s="20"/>
      <c r="G34" s="20"/>
      <c r="H34" s="20"/>
      <c r="I34" s="20"/>
      <c r="J34" s="20"/>
    </row>
    <row r="35" spans="1:10" x14ac:dyDescent="0.25">
      <c r="A35" s="20"/>
      <c r="B35" s="20"/>
      <c r="C35" s="20"/>
      <c r="D35" s="20"/>
      <c r="E35" s="20"/>
      <c r="F35" s="20"/>
      <c r="G35" s="20"/>
      <c r="H35" s="20"/>
      <c r="I35" s="20"/>
      <c r="J35" s="20"/>
    </row>
    <row r="36" spans="1:10" x14ac:dyDescent="0.25">
      <c r="A36" s="20"/>
      <c r="B36" s="20"/>
      <c r="C36" s="20"/>
      <c r="D36" s="20"/>
      <c r="E36" s="20"/>
      <c r="F36" s="20"/>
      <c r="G36" s="20"/>
      <c r="H36" s="20"/>
      <c r="I36" s="20"/>
      <c r="J36" s="20"/>
    </row>
    <row r="37" spans="1:10" x14ac:dyDescent="0.25">
      <c r="A37" s="20"/>
      <c r="B37" s="20"/>
      <c r="C37" s="20"/>
      <c r="D37" s="20"/>
      <c r="E37" s="20"/>
      <c r="F37" s="20"/>
      <c r="G37" s="20"/>
      <c r="H37" s="20"/>
      <c r="I37" s="20"/>
      <c r="J37" s="20"/>
    </row>
    <row r="38" spans="1:10" x14ac:dyDescent="0.25">
      <c r="A38" s="20"/>
      <c r="B38" s="20"/>
      <c r="C38" s="20"/>
      <c r="D38" s="20"/>
      <c r="E38" s="20"/>
      <c r="F38" s="20"/>
      <c r="G38" s="20"/>
      <c r="H38" s="20"/>
      <c r="I38" s="20"/>
      <c r="J38" s="20"/>
    </row>
  </sheetData>
  <mergeCells count="30">
    <mergeCell ref="A19:J19"/>
    <mergeCell ref="I17:J17"/>
    <mergeCell ref="A15:B15"/>
    <mergeCell ref="I14:J14"/>
    <mergeCell ref="D4:E4"/>
    <mergeCell ref="D5:E5"/>
    <mergeCell ref="D6:E6"/>
    <mergeCell ref="B6:C6"/>
    <mergeCell ref="B7:C7"/>
    <mergeCell ref="B8:C8"/>
    <mergeCell ref="B9:C9"/>
    <mergeCell ref="B11:C11"/>
    <mergeCell ref="D7:E7"/>
    <mergeCell ref="B10:C10"/>
    <mergeCell ref="D10:E10"/>
    <mergeCell ref="A1:J1"/>
    <mergeCell ref="A2:J2"/>
    <mergeCell ref="A18:J18"/>
    <mergeCell ref="F15:J15"/>
    <mergeCell ref="D14:E14"/>
    <mergeCell ref="A14:C14"/>
    <mergeCell ref="D8:E8"/>
    <mergeCell ref="D9:E9"/>
    <mergeCell ref="D11:E11"/>
    <mergeCell ref="B16:F16"/>
    <mergeCell ref="D13:E13"/>
    <mergeCell ref="C15:E15"/>
    <mergeCell ref="B4:C4"/>
    <mergeCell ref="B5:C5"/>
    <mergeCell ref="I3:J3"/>
  </mergeCells>
  <printOptions horizontalCentered="1"/>
  <pageMargins left="0.23622047244094491" right="0.23622047244094491" top="0.74803149606299213" bottom="0.74803149606299213" header="0.31496062992125984" footer="0.31496062992125984"/>
  <pageSetup paperSize="9" scale="95" orientation="portrait" r:id="rId1"/>
  <headerFooter>
    <oddFooter>&amp;C&amp;10 12</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249977111117893"/>
  </sheetPr>
  <dimension ref="A1:J30"/>
  <sheetViews>
    <sheetView rightToLeft="1" view="pageBreakPreview" zoomScale="60" workbookViewId="0">
      <selection sqref="A1:F15"/>
    </sheetView>
  </sheetViews>
  <sheetFormatPr defaultColWidth="9" defaultRowHeight="15" x14ac:dyDescent="0.25"/>
  <cols>
    <col min="1" max="1" width="16.375" style="12" customWidth="1"/>
    <col min="2" max="2" width="17.375" style="12" customWidth="1"/>
    <col min="3" max="3" width="17.25" style="12" customWidth="1"/>
    <col min="4" max="4" width="12.625" style="12" hidden="1" customWidth="1"/>
    <col min="5" max="5" width="32.25" style="12" customWidth="1"/>
    <col min="6" max="6" width="22.75" style="12" customWidth="1"/>
    <col min="7" max="7" width="19.25" style="12" customWidth="1"/>
    <col min="8" max="8" width="20.125" style="12" customWidth="1"/>
    <col min="9" max="9" width="26.625" style="12" customWidth="1"/>
    <col min="10" max="10" width="46.375" style="12" customWidth="1"/>
    <col min="11" max="16384" width="9" style="12"/>
  </cols>
  <sheetData>
    <row r="1" spans="1:10" ht="32.25" customHeight="1" x14ac:dyDescent="0.25">
      <c r="A1" s="613" t="s">
        <v>523</v>
      </c>
      <c r="B1" s="613"/>
      <c r="C1" s="613"/>
      <c r="D1" s="663"/>
      <c r="E1" s="663"/>
      <c r="F1" s="663"/>
      <c r="G1" s="236"/>
      <c r="H1" s="236"/>
      <c r="I1" s="196"/>
      <c r="J1" s="196"/>
    </row>
    <row r="2" spans="1:10" ht="29.25" customHeight="1" x14ac:dyDescent="0.25">
      <c r="A2" s="613" t="s">
        <v>524</v>
      </c>
      <c r="B2" s="613"/>
      <c r="C2" s="613"/>
      <c r="D2" s="663"/>
      <c r="E2" s="663"/>
      <c r="F2" s="663"/>
      <c r="G2" s="236"/>
      <c r="H2" s="236"/>
      <c r="I2" s="195"/>
      <c r="J2" s="195"/>
    </row>
    <row r="3" spans="1:10" ht="24" customHeight="1" thickBot="1" x14ac:dyDescent="0.3">
      <c r="A3" s="650" t="s">
        <v>678</v>
      </c>
      <c r="B3" s="650"/>
      <c r="C3" s="650"/>
      <c r="D3" s="651"/>
      <c r="E3" s="323"/>
      <c r="F3" s="323" t="s">
        <v>50</v>
      </c>
      <c r="G3" s="323"/>
      <c r="H3" s="323"/>
      <c r="I3" s="9"/>
      <c r="J3" s="114"/>
    </row>
    <row r="4" spans="1:10" ht="85.5" customHeight="1" x14ac:dyDescent="0.25">
      <c r="A4" s="661" t="s">
        <v>118</v>
      </c>
      <c r="B4" s="661" t="s">
        <v>648</v>
      </c>
      <c r="C4" s="661"/>
      <c r="D4" s="662"/>
      <c r="E4" s="664" t="s">
        <v>680</v>
      </c>
      <c r="F4" s="661" t="s">
        <v>31</v>
      </c>
      <c r="G4" s="246"/>
      <c r="H4" s="246"/>
      <c r="I4" s="192"/>
      <c r="J4" s="193"/>
    </row>
    <row r="5" spans="1:10" ht="3" hidden="1" customHeight="1" x14ac:dyDescent="0.25">
      <c r="A5" s="663"/>
      <c r="B5" s="655" t="s">
        <v>506</v>
      </c>
      <c r="C5" s="655"/>
      <c r="D5" s="655"/>
      <c r="E5" s="612"/>
      <c r="F5" s="663"/>
      <c r="G5" s="246"/>
      <c r="H5" s="246"/>
      <c r="I5" s="221"/>
      <c r="J5" s="222"/>
    </row>
    <row r="6" spans="1:10" ht="66.75" customHeight="1" thickBot="1" x14ac:dyDescent="0.3">
      <c r="A6" s="395" t="s">
        <v>119</v>
      </c>
      <c r="B6" s="667"/>
      <c r="C6" s="667"/>
      <c r="D6" s="667"/>
      <c r="E6" s="395" t="s">
        <v>505</v>
      </c>
      <c r="F6" s="395" t="s">
        <v>32</v>
      </c>
      <c r="G6" s="246"/>
      <c r="H6" s="246"/>
      <c r="I6" s="221"/>
      <c r="J6" s="222"/>
    </row>
    <row r="7" spans="1:10" ht="24" customHeight="1" thickTop="1" x14ac:dyDescent="0.25">
      <c r="A7" s="215">
        <v>2011</v>
      </c>
      <c r="B7" s="638">
        <v>269596</v>
      </c>
      <c r="C7" s="638"/>
      <c r="D7" s="250"/>
      <c r="E7" s="250">
        <v>798591</v>
      </c>
      <c r="F7" s="250">
        <f>SUM(B7:E7)</f>
        <v>1068187</v>
      </c>
      <c r="G7" s="246"/>
      <c r="H7" s="246"/>
      <c r="I7" s="59"/>
      <c r="J7" s="193"/>
    </row>
    <row r="8" spans="1:10" ht="24" customHeight="1" x14ac:dyDescent="0.25">
      <c r="A8" s="216">
        <v>2012</v>
      </c>
      <c r="B8" s="617" t="s">
        <v>40</v>
      </c>
      <c r="C8" s="617"/>
      <c r="D8" s="247"/>
      <c r="E8" s="251">
        <v>511559</v>
      </c>
      <c r="F8" s="251">
        <f>SUM(B8:E8)</f>
        <v>511559</v>
      </c>
      <c r="G8" s="246"/>
      <c r="H8" s="246"/>
      <c r="I8" s="59"/>
      <c r="J8" s="193"/>
    </row>
    <row r="9" spans="1:10" ht="24" customHeight="1" x14ac:dyDescent="0.25">
      <c r="A9" s="216">
        <v>2013</v>
      </c>
      <c r="B9" s="640">
        <v>298252</v>
      </c>
      <c r="C9" s="640"/>
      <c r="D9" s="251"/>
      <c r="E9" s="251">
        <v>903526</v>
      </c>
      <c r="F9" s="251">
        <f>SUM(B9:E9)</f>
        <v>1201778</v>
      </c>
      <c r="G9" s="246"/>
      <c r="H9" s="246"/>
      <c r="I9" s="205"/>
      <c r="J9" s="193"/>
    </row>
    <row r="10" spans="1:10" ht="24" customHeight="1" x14ac:dyDescent="0.25">
      <c r="A10" s="216">
        <v>2014</v>
      </c>
      <c r="B10" s="640">
        <v>753911</v>
      </c>
      <c r="C10" s="640"/>
      <c r="D10" s="251"/>
      <c r="E10" s="251">
        <v>472807</v>
      </c>
      <c r="F10" s="251">
        <f>SUM(B10:E10)</f>
        <v>1226718</v>
      </c>
      <c r="G10" s="246"/>
      <c r="H10" s="246"/>
      <c r="I10" s="192"/>
      <c r="J10" s="193"/>
    </row>
    <row r="11" spans="1:10" ht="24" customHeight="1" thickBot="1" x14ac:dyDescent="0.3">
      <c r="A11" s="217">
        <v>2015</v>
      </c>
      <c r="B11" s="642">
        <v>569576</v>
      </c>
      <c r="C11" s="642"/>
      <c r="D11" s="252"/>
      <c r="E11" s="252">
        <v>570833</v>
      </c>
      <c r="F11" s="252">
        <f>SUM(B11:E11)</f>
        <v>1140409</v>
      </c>
      <c r="G11" s="246"/>
      <c r="H11" s="246"/>
      <c r="I11" s="229"/>
      <c r="J11" s="230"/>
    </row>
    <row r="12" spans="1:10" ht="24" customHeight="1" thickBot="1" x14ac:dyDescent="0.3">
      <c r="A12" s="392">
        <v>2016</v>
      </c>
      <c r="B12" s="668">
        <v>289935</v>
      </c>
      <c r="C12" s="668"/>
      <c r="D12" s="393"/>
      <c r="E12" s="396" t="s">
        <v>665</v>
      </c>
      <c r="F12" s="393">
        <v>389812</v>
      </c>
      <c r="G12" s="246"/>
      <c r="H12" s="246"/>
      <c r="I12" s="192"/>
      <c r="J12" s="193"/>
    </row>
    <row r="13" spans="1:10" ht="46.5" customHeight="1" x14ac:dyDescent="0.25">
      <c r="A13" s="665" t="s">
        <v>677</v>
      </c>
      <c r="B13" s="665"/>
      <c r="C13" s="665"/>
      <c r="D13" s="200"/>
      <c r="E13" s="669" t="s">
        <v>679</v>
      </c>
      <c r="F13" s="669"/>
      <c r="G13" s="389"/>
      <c r="H13" s="389"/>
      <c r="I13" s="389"/>
      <c r="J13" s="230"/>
    </row>
    <row r="14" spans="1:10" ht="27" customHeight="1" x14ac:dyDescent="0.25">
      <c r="A14" s="223" t="s">
        <v>491</v>
      </c>
      <c r="B14" s="223"/>
      <c r="C14" s="223"/>
      <c r="D14" s="388"/>
      <c r="E14" s="598" t="s">
        <v>337</v>
      </c>
      <c r="F14" s="599"/>
      <c r="G14" s="243"/>
      <c r="H14" s="243"/>
      <c r="I14" s="198"/>
      <c r="J14" s="197"/>
    </row>
    <row r="15" spans="1:10" ht="51.75" customHeight="1" x14ac:dyDescent="0.25">
      <c r="A15" s="657" t="s">
        <v>368</v>
      </c>
      <c r="B15" s="657"/>
      <c r="C15" s="657"/>
      <c r="D15" s="658"/>
      <c r="E15" s="659" t="s">
        <v>490</v>
      </c>
      <c r="F15" s="660"/>
      <c r="G15" s="59"/>
      <c r="H15" s="59"/>
      <c r="I15" s="59"/>
      <c r="J15" s="207"/>
    </row>
    <row r="16" spans="1:10" ht="28.5" customHeight="1" x14ac:dyDescent="0.25">
      <c r="A16" s="241"/>
      <c r="B16" s="241"/>
      <c r="C16" s="394"/>
      <c r="D16" s="200"/>
      <c r="E16" s="200"/>
      <c r="F16" s="200"/>
      <c r="G16" s="200"/>
      <c r="H16" s="200"/>
      <c r="I16" s="59"/>
      <c r="J16" s="208"/>
    </row>
    <row r="17" spans="1:10" ht="28.5" customHeight="1" x14ac:dyDescent="0.25">
      <c r="A17" s="204" t="s">
        <v>498</v>
      </c>
      <c r="B17" s="204"/>
      <c r="C17" s="204"/>
      <c r="D17" s="61"/>
      <c r="E17" s="266"/>
      <c r="F17" s="266" t="s">
        <v>313</v>
      </c>
      <c r="G17" s="200"/>
      <c r="H17" s="200"/>
      <c r="I17" s="59"/>
      <c r="J17" s="208"/>
    </row>
    <row r="18" spans="1:10" ht="30.75" customHeight="1" x14ac:dyDescent="0.25">
      <c r="A18" s="652" t="s">
        <v>525</v>
      </c>
      <c r="B18" s="652"/>
      <c r="C18" s="652"/>
      <c r="D18" s="653"/>
      <c r="E18" s="653"/>
      <c r="F18" s="654"/>
      <c r="G18" s="59"/>
      <c r="H18" s="59"/>
      <c r="I18" s="59"/>
      <c r="J18" s="208"/>
    </row>
    <row r="19" spans="1:10" ht="29.25" customHeight="1" x14ac:dyDescent="0.25">
      <c r="A19" s="655" t="s">
        <v>524</v>
      </c>
      <c r="B19" s="655"/>
      <c r="C19" s="655"/>
      <c r="D19" s="656"/>
      <c r="E19" s="656"/>
      <c r="F19" s="656"/>
      <c r="G19" s="59"/>
      <c r="H19" s="59"/>
      <c r="I19" s="59"/>
      <c r="J19" s="209"/>
    </row>
    <row r="20" spans="1:10" ht="35.1" customHeight="1" x14ac:dyDescent="0.25">
      <c r="A20" s="210"/>
      <c r="B20" s="210"/>
      <c r="C20" s="210"/>
      <c r="D20" s="200"/>
      <c r="E20" s="200"/>
      <c r="F20" s="200"/>
      <c r="G20" s="200"/>
      <c r="H20" s="200"/>
      <c r="I20" s="200"/>
      <c r="J20" s="211"/>
    </row>
    <row r="21" spans="1:10" ht="22.5" customHeight="1" x14ac:dyDescent="0.25">
      <c r="A21" s="648"/>
      <c r="B21" s="648"/>
      <c r="C21" s="648"/>
      <c r="D21" s="649"/>
      <c r="E21" s="324"/>
      <c r="F21" s="324"/>
      <c r="G21" s="324"/>
      <c r="H21" s="324"/>
      <c r="I21" s="206"/>
      <c r="J21" s="206"/>
    </row>
    <row r="22" spans="1:10" ht="53.25" customHeight="1" x14ac:dyDescent="0.25">
      <c r="A22" s="647"/>
      <c r="B22" s="647"/>
      <c r="C22" s="647"/>
      <c r="D22" s="647"/>
      <c r="E22" s="647"/>
      <c r="F22" s="647"/>
      <c r="G22" s="647"/>
      <c r="H22" s="647"/>
      <c r="I22" s="646"/>
      <c r="J22" s="646"/>
    </row>
    <row r="23" spans="1:10" ht="32.25" customHeight="1" x14ac:dyDescent="0.25">
      <c r="A23" s="648"/>
      <c r="B23" s="648"/>
      <c r="C23" s="648"/>
      <c r="D23" s="648"/>
      <c r="E23" s="325"/>
      <c r="F23" s="325"/>
      <c r="G23" s="325"/>
      <c r="H23" s="326"/>
      <c r="I23" s="202"/>
      <c r="J23" s="202"/>
    </row>
    <row r="24" spans="1:10" ht="18.75" customHeight="1" x14ac:dyDescent="0.25">
      <c r="A24" s="630"/>
      <c r="B24" s="630"/>
      <c r="C24" s="630"/>
      <c r="D24" s="630"/>
      <c r="E24" s="630"/>
      <c r="F24" s="630"/>
      <c r="G24" s="630"/>
      <c r="H24" s="630"/>
      <c r="I24" s="71"/>
      <c r="J24" s="71"/>
    </row>
    <row r="25" spans="1:10" ht="18" customHeight="1" x14ac:dyDescent="0.25">
      <c r="A25" s="204"/>
      <c r="B25" s="204"/>
      <c r="C25" s="204"/>
      <c r="D25" s="203"/>
      <c r="E25" s="266"/>
      <c r="F25" s="266"/>
      <c r="G25" s="266"/>
      <c r="H25" s="203"/>
      <c r="I25" s="11"/>
      <c r="J25" s="113"/>
    </row>
    <row r="26" spans="1:10" ht="18" customHeight="1" x14ac:dyDescent="0.25">
      <c r="A26" s="20"/>
      <c r="B26" s="20"/>
      <c r="C26" s="20"/>
      <c r="D26" s="663"/>
      <c r="E26" s="663"/>
      <c r="F26" s="327"/>
      <c r="G26" s="253"/>
      <c r="H26" s="253"/>
      <c r="I26" s="199"/>
      <c r="J26" s="199"/>
    </row>
    <row r="27" spans="1:10" ht="21" customHeight="1" x14ac:dyDescent="0.25">
      <c r="A27" s="666"/>
      <c r="B27" s="666"/>
      <c r="C27" s="666"/>
      <c r="D27" s="614"/>
      <c r="E27" s="614"/>
      <c r="F27" s="26"/>
      <c r="G27" s="26"/>
      <c r="H27" s="26"/>
      <c r="I27" s="201"/>
      <c r="J27" s="201"/>
    </row>
    <row r="28" spans="1:10" x14ac:dyDescent="0.25">
      <c r="A28" s="20"/>
      <c r="B28" s="20"/>
      <c r="C28" s="20"/>
      <c r="D28" s="20"/>
      <c r="E28" s="20"/>
      <c r="F28" s="20"/>
      <c r="G28" s="20"/>
      <c r="H28" s="20"/>
    </row>
    <row r="29" spans="1:10" x14ac:dyDescent="0.25">
      <c r="A29" s="20"/>
      <c r="B29" s="20"/>
      <c r="C29" s="20"/>
      <c r="D29" s="20"/>
      <c r="E29" s="20"/>
      <c r="F29" s="20"/>
      <c r="G29" s="20"/>
      <c r="H29" s="20"/>
    </row>
    <row r="30" spans="1:10" x14ac:dyDescent="0.25">
      <c r="A30" s="20"/>
      <c r="B30" s="20"/>
      <c r="C30" s="20"/>
      <c r="D30" s="20"/>
      <c r="E30" s="20"/>
      <c r="F30" s="20"/>
      <c r="G30" s="20"/>
      <c r="H30" s="20"/>
    </row>
  </sheetData>
  <mergeCells count="28">
    <mergeCell ref="D26:E26"/>
    <mergeCell ref="A27:E27"/>
    <mergeCell ref="A24:H24"/>
    <mergeCell ref="A1:F1"/>
    <mergeCell ref="A2:F2"/>
    <mergeCell ref="B5:D6"/>
    <mergeCell ref="B7:C7"/>
    <mergeCell ref="B8:C8"/>
    <mergeCell ref="B9:C9"/>
    <mergeCell ref="B10:C10"/>
    <mergeCell ref="B11:C11"/>
    <mergeCell ref="B12:C12"/>
    <mergeCell ref="E13:F13"/>
    <mergeCell ref="I22:J22"/>
    <mergeCell ref="A22:H22"/>
    <mergeCell ref="A23:D23"/>
    <mergeCell ref="A21:D21"/>
    <mergeCell ref="A3:D3"/>
    <mergeCell ref="E14:F14"/>
    <mergeCell ref="A18:F18"/>
    <mergeCell ref="A19:F19"/>
    <mergeCell ref="A15:D15"/>
    <mergeCell ref="E15:F15"/>
    <mergeCell ref="B4:D4"/>
    <mergeCell ref="A4:A5"/>
    <mergeCell ref="E4:E5"/>
    <mergeCell ref="F4:F5"/>
    <mergeCell ref="A13:C13"/>
  </mergeCells>
  <printOptions horizontalCentered="1"/>
  <pageMargins left="0.23622047244094491" right="0.23622047244094491" top="0.74803149606299213" bottom="0.74803149606299213" header="0.31496062992125984" footer="0.31496062992125984"/>
  <pageSetup paperSize="9" scale="84" orientation="portrait" r:id="rId1"/>
  <headerFooter>
    <oddFooter>&amp;C 13</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1:Q31"/>
  <sheetViews>
    <sheetView rightToLeft="1" view="pageBreakPreview" zoomScale="60" workbookViewId="0">
      <selection sqref="A1:H30"/>
    </sheetView>
  </sheetViews>
  <sheetFormatPr defaultColWidth="9" defaultRowHeight="15" x14ac:dyDescent="0.25"/>
  <cols>
    <col min="1" max="1" width="13.625" style="12" customWidth="1"/>
    <col min="2" max="2" width="22" style="12" customWidth="1"/>
    <col min="3" max="3" width="21" style="12" customWidth="1"/>
    <col min="4" max="4" width="14.25" style="12" customWidth="1"/>
    <col min="5" max="5" width="10.75" style="12" customWidth="1"/>
    <col min="6" max="6" width="28.875" style="12" customWidth="1"/>
    <col min="7" max="7" width="0.875" style="12" hidden="1" customWidth="1"/>
    <col min="8" max="8" width="19.375" style="12" customWidth="1"/>
    <col min="9" max="16" width="9" style="12"/>
    <col min="17" max="17" width="13.125" style="12" customWidth="1"/>
    <col min="18" max="16384" width="9" style="12"/>
  </cols>
  <sheetData>
    <row r="1" spans="1:17" ht="39" customHeight="1" x14ac:dyDescent="0.25">
      <c r="A1" s="687" t="s">
        <v>526</v>
      </c>
      <c r="B1" s="687"/>
      <c r="C1" s="687"/>
      <c r="D1" s="687"/>
      <c r="E1" s="687"/>
      <c r="F1" s="687"/>
      <c r="G1" s="687"/>
      <c r="H1" s="687"/>
    </row>
    <row r="2" spans="1:17" ht="38.25" customHeight="1" x14ac:dyDescent="0.3">
      <c r="A2" s="687" t="s">
        <v>527</v>
      </c>
      <c r="B2" s="687"/>
      <c r="C2" s="687"/>
      <c r="D2" s="687"/>
      <c r="E2" s="687"/>
      <c r="F2" s="687"/>
      <c r="G2" s="687"/>
      <c r="H2" s="688"/>
    </row>
    <row r="3" spans="1:17" ht="37.5" customHeight="1" thickBot="1" x14ac:dyDescent="0.3">
      <c r="A3" s="426" t="s">
        <v>451</v>
      </c>
      <c r="B3" s="438"/>
      <c r="C3" s="438"/>
      <c r="D3" s="438"/>
      <c r="E3" s="438"/>
      <c r="F3" s="438"/>
      <c r="G3" s="438"/>
      <c r="H3" s="439" t="s">
        <v>450</v>
      </c>
    </row>
    <row r="4" spans="1:17" ht="54" customHeight="1" x14ac:dyDescent="0.25">
      <c r="A4" s="689" t="s">
        <v>1</v>
      </c>
      <c r="B4" s="692" t="s">
        <v>499</v>
      </c>
      <c r="C4" s="693" t="s">
        <v>650</v>
      </c>
      <c r="D4" s="692" t="s">
        <v>652</v>
      </c>
      <c r="E4" s="692"/>
      <c r="F4" s="693" t="s">
        <v>644</v>
      </c>
      <c r="G4" s="427"/>
      <c r="H4" s="695" t="s">
        <v>2</v>
      </c>
    </row>
    <row r="5" spans="1:17" ht="17.25" customHeight="1" x14ac:dyDescent="0.25">
      <c r="A5" s="690"/>
      <c r="B5" s="571"/>
      <c r="C5" s="698"/>
      <c r="D5" s="680"/>
      <c r="E5" s="680"/>
      <c r="F5" s="694"/>
      <c r="G5" s="436"/>
      <c r="H5" s="696"/>
      <c r="Q5" s="225"/>
    </row>
    <row r="6" spans="1:17" ht="9" hidden="1" customHeight="1" x14ac:dyDescent="0.25">
      <c r="A6" s="690"/>
      <c r="B6" s="680" t="s">
        <v>500</v>
      </c>
      <c r="C6" s="440"/>
      <c r="D6" s="440"/>
      <c r="E6" s="440"/>
      <c r="F6" s="634" t="s">
        <v>645</v>
      </c>
      <c r="G6" s="436"/>
      <c r="H6" s="696"/>
      <c r="Q6" s="225"/>
    </row>
    <row r="7" spans="1:17" ht="92.25" customHeight="1" thickBot="1" x14ac:dyDescent="0.3">
      <c r="A7" s="691"/>
      <c r="B7" s="681"/>
      <c r="C7" s="459" t="s">
        <v>649</v>
      </c>
      <c r="D7" s="699" t="s">
        <v>651</v>
      </c>
      <c r="E7" s="699"/>
      <c r="F7" s="682"/>
      <c r="G7" s="441"/>
      <c r="H7" s="697"/>
      <c r="Q7" s="225"/>
    </row>
    <row r="8" spans="1:17" ht="35.1" customHeight="1" thickTop="1" x14ac:dyDescent="0.25">
      <c r="A8" s="442" t="s">
        <v>3</v>
      </c>
      <c r="B8" s="443">
        <v>1383336</v>
      </c>
      <c r="C8" s="444">
        <v>54</v>
      </c>
      <c r="D8" s="685">
        <v>2692</v>
      </c>
      <c r="E8" s="685"/>
      <c r="F8" s="445">
        <v>2746</v>
      </c>
      <c r="G8" s="446"/>
      <c r="H8" s="447" t="s">
        <v>4</v>
      </c>
      <c r="Q8" s="225"/>
    </row>
    <row r="9" spans="1:17" ht="35.1" customHeight="1" x14ac:dyDescent="0.25">
      <c r="A9" s="299" t="s">
        <v>5</v>
      </c>
      <c r="B9" s="448">
        <v>1254767</v>
      </c>
      <c r="C9" s="448">
        <v>26090</v>
      </c>
      <c r="D9" s="686" t="s">
        <v>40</v>
      </c>
      <c r="E9" s="686"/>
      <c r="F9" s="449">
        <v>26090</v>
      </c>
      <c r="G9" s="301"/>
      <c r="H9" s="450" t="s">
        <v>6</v>
      </c>
      <c r="Q9" s="225"/>
    </row>
    <row r="10" spans="1:17" ht="35.1" customHeight="1" x14ac:dyDescent="0.25">
      <c r="A10" s="299" t="s">
        <v>7</v>
      </c>
      <c r="B10" s="302">
        <v>1408671</v>
      </c>
      <c r="C10" s="302">
        <v>12601</v>
      </c>
      <c r="D10" s="686">
        <v>38492</v>
      </c>
      <c r="E10" s="686"/>
      <c r="F10" s="449">
        <v>51093</v>
      </c>
      <c r="G10" s="301"/>
      <c r="H10" s="450" t="s">
        <v>8</v>
      </c>
      <c r="Q10" s="225"/>
    </row>
    <row r="11" spans="1:17" ht="35.1" customHeight="1" x14ac:dyDescent="0.25">
      <c r="A11" s="299" t="s">
        <v>9</v>
      </c>
      <c r="B11" s="302">
        <v>942265</v>
      </c>
      <c r="C11" s="302">
        <v>221</v>
      </c>
      <c r="D11" s="686">
        <v>2</v>
      </c>
      <c r="E11" s="686"/>
      <c r="F11" s="449">
        <v>223</v>
      </c>
      <c r="G11" s="301"/>
      <c r="H11" s="450" t="s">
        <v>377</v>
      </c>
      <c r="Q11" s="225"/>
    </row>
    <row r="12" spans="1:17" ht="35.1" customHeight="1" x14ac:dyDescent="0.25">
      <c r="A12" s="299" t="s">
        <v>10</v>
      </c>
      <c r="B12" s="448">
        <v>9013423</v>
      </c>
      <c r="C12" s="448">
        <v>3960</v>
      </c>
      <c r="D12" s="686">
        <v>51426</v>
      </c>
      <c r="E12" s="686"/>
      <c r="F12" s="449">
        <v>55386</v>
      </c>
      <c r="G12" s="301"/>
      <c r="H12" s="450" t="s">
        <v>11</v>
      </c>
      <c r="Q12" s="225"/>
    </row>
    <row r="13" spans="1:17" ht="35.1" customHeight="1" x14ac:dyDescent="0.25">
      <c r="A13" s="299" t="s">
        <v>12</v>
      </c>
      <c r="B13" s="302">
        <v>1698916</v>
      </c>
      <c r="C13" s="302">
        <v>3479</v>
      </c>
      <c r="D13" s="686">
        <v>95949</v>
      </c>
      <c r="E13" s="686"/>
      <c r="F13" s="449">
        <v>99428</v>
      </c>
      <c r="G13" s="301"/>
      <c r="H13" s="450" t="s">
        <v>13</v>
      </c>
      <c r="Q13" s="225"/>
    </row>
    <row r="14" spans="1:17" ht="35.1" customHeight="1" x14ac:dyDescent="0.25">
      <c r="A14" s="299" t="s">
        <v>14</v>
      </c>
      <c r="B14" s="302">
        <v>1268924</v>
      </c>
      <c r="C14" s="302">
        <v>4187</v>
      </c>
      <c r="D14" s="686">
        <v>32473</v>
      </c>
      <c r="E14" s="686"/>
      <c r="F14" s="449">
        <v>36660</v>
      </c>
      <c r="G14" s="301"/>
      <c r="H14" s="450" t="s">
        <v>15</v>
      </c>
      <c r="Q14" s="225"/>
    </row>
    <row r="15" spans="1:17" ht="35.1" customHeight="1" x14ac:dyDescent="0.25">
      <c r="A15" s="299" t="s">
        <v>16</v>
      </c>
      <c r="B15" s="302">
        <v>1120169</v>
      </c>
      <c r="C15" s="302" t="s">
        <v>40</v>
      </c>
      <c r="D15" s="686">
        <v>518</v>
      </c>
      <c r="E15" s="686"/>
      <c r="F15" s="449">
        <v>518</v>
      </c>
      <c r="G15" s="301"/>
      <c r="H15" s="450" t="s">
        <v>17</v>
      </c>
      <c r="Q15" s="225"/>
    </row>
    <row r="16" spans="1:17" ht="35.1" customHeight="1" x14ac:dyDescent="0.25">
      <c r="A16" s="299" t="s">
        <v>18</v>
      </c>
      <c r="B16" s="302">
        <v>1070802</v>
      </c>
      <c r="C16" s="302">
        <v>9710</v>
      </c>
      <c r="D16" s="686" t="s">
        <v>40</v>
      </c>
      <c r="E16" s="686"/>
      <c r="F16" s="449">
        <v>9710</v>
      </c>
      <c r="G16" s="301"/>
      <c r="H16" s="450" t="s">
        <v>19</v>
      </c>
      <c r="Q16" s="225"/>
    </row>
    <row r="17" spans="1:17" ht="35.1" customHeight="1" x14ac:dyDescent="0.25">
      <c r="A17" s="299" t="s">
        <v>20</v>
      </c>
      <c r="B17" s="302">
        <v>1537600</v>
      </c>
      <c r="C17" s="302">
        <v>8164</v>
      </c>
      <c r="D17" s="686">
        <v>55929</v>
      </c>
      <c r="E17" s="686"/>
      <c r="F17" s="449">
        <v>64093</v>
      </c>
      <c r="G17" s="301"/>
      <c r="H17" s="450" t="s">
        <v>21</v>
      </c>
      <c r="Q17" s="225"/>
    </row>
    <row r="18" spans="1:17" ht="35.1" customHeight="1" x14ac:dyDescent="0.25">
      <c r="A18" s="299" t="s">
        <v>22</v>
      </c>
      <c r="B18" s="302">
        <v>897703</v>
      </c>
      <c r="C18" s="302">
        <v>3977</v>
      </c>
      <c r="D18" s="686">
        <v>4892</v>
      </c>
      <c r="E18" s="686"/>
      <c r="F18" s="449">
        <v>8869</v>
      </c>
      <c r="G18" s="301"/>
      <c r="H18" s="450" t="s">
        <v>373</v>
      </c>
      <c r="Q18" s="225"/>
    </row>
    <row r="19" spans="1:17" ht="35.1" customHeight="1" x14ac:dyDescent="0.25">
      <c r="A19" s="299" t="s">
        <v>23</v>
      </c>
      <c r="B19" s="302">
        <v>615946</v>
      </c>
      <c r="C19" s="302" t="s">
        <v>40</v>
      </c>
      <c r="D19" s="686">
        <v>4611</v>
      </c>
      <c r="E19" s="686"/>
      <c r="F19" s="449">
        <v>4611</v>
      </c>
      <c r="G19" s="301"/>
      <c r="H19" s="450" t="s">
        <v>374</v>
      </c>
      <c r="Q19" s="225"/>
    </row>
    <row r="20" spans="1:17" ht="35.1" customHeight="1" x14ac:dyDescent="0.25">
      <c r="A20" s="299" t="s">
        <v>25</v>
      </c>
      <c r="B20" s="302">
        <v>1540100</v>
      </c>
      <c r="C20" s="302" t="s">
        <v>40</v>
      </c>
      <c r="D20" s="686">
        <v>322</v>
      </c>
      <c r="E20" s="686"/>
      <c r="F20" s="449">
        <v>322</v>
      </c>
      <c r="G20" s="301"/>
      <c r="H20" s="450" t="s">
        <v>26</v>
      </c>
      <c r="Q20" s="225"/>
    </row>
    <row r="21" spans="1:17" ht="35.1" customHeight="1" x14ac:dyDescent="0.25">
      <c r="A21" s="299" t="s">
        <v>27</v>
      </c>
      <c r="B21" s="302">
        <v>853748</v>
      </c>
      <c r="C21" s="302" t="s">
        <v>40</v>
      </c>
      <c r="D21" s="686">
        <v>74</v>
      </c>
      <c r="E21" s="686"/>
      <c r="F21" s="449">
        <v>74</v>
      </c>
      <c r="G21" s="451"/>
      <c r="H21" s="450" t="s">
        <v>28</v>
      </c>
      <c r="Q21" s="224"/>
    </row>
    <row r="22" spans="1:17" ht="35.1" customHeight="1" x14ac:dyDescent="0.25">
      <c r="A22" s="299" t="s">
        <v>29</v>
      </c>
      <c r="B22" s="302">
        <v>2389230</v>
      </c>
      <c r="C22" s="302">
        <v>573</v>
      </c>
      <c r="D22" s="686">
        <v>2555</v>
      </c>
      <c r="E22" s="686"/>
      <c r="F22" s="449">
        <v>3128</v>
      </c>
      <c r="G22" s="301"/>
      <c r="H22" s="450" t="s">
        <v>30</v>
      </c>
      <c r="Q22" s="224"/>
    </row>
    <row r="23" spans="1:17" ht="35.1" customHeight="1" x14ac:dyDescent="0.25">
      <c r="A23" s="683" t="s">
        <v>371</v>
      </c>
      <c r="B23" s="684"/>
      <c r="C23" s="452"/>
      <c r="D23" s="701"/>
      <c r="E23" s="701"/>
      <c r="F23" s="670" t="s">
        <v>464</v>
      </c>
      <c r="G23" s="670"/>
      <c r="H23" s="670"/>
    </row>
    <row r="24" spans="1:17" ht="35.1" customHeight="1" x14ac:dyDescent="0.25">
      <c r="A24" s="299" t="s">
        <v>52</v>
      </c>
      <c r="B24" s="302">
        <v>1571528</v>
      </c>
      <c r="C24" s="302" t="s">
        <v>40</v>
      </c>
      <c r="D24" s="686" t="s">
        <v>40</v>
      </c>
      <c r="E24" s="686"/>
      <c r="F24" s="449" t="s">
        <v>40</v>
      </c>
      <c r="G24" s="453"/>
      <c r="H24" s="450" t="s">
        <v>53</v>
      </c>
    </row>
    <row r="25" spans="1:17" ht="35.1" customHeight="1" x14ac:dyDescent="0.25">
      <c r="A25" s="299" t="s">
        <v>54</v>
      </c>
      <c r="B25" s="302">
        <v>3840818</v>
      </c>
      <c r="C25" s="302">
        <v>1083</v>
      </c>
      <c r="D25" s="686" t="s">
        <v>40</v>
      </c>
      <c r="E25" s="686"/>
      <c r="F25" s="449">
        <v>1083</v>
      </c>
      <c r="G25" s="453"/>
      <c r="H25" s="450" t="s">
        <v>55</v>
      </c>
    </row>
    <row r="26" spans="1:17" ht="35.1" customHeight="1" x14ac:dyDescent="0.25">
      <c r="A26" s="299" t="s">
        <v>620</v>
      </c>
      <c r="B26" s="302">
        <v>2549580</v>
      </c>
      <c r="C26" s="302">
        <v>25778</v>
      </c>
      <c r="D26" s="686" t="s">
        <v>40</v>
      </c>
      <c r="E26" s="686"/>
      <c r="F26" s="449">
        <v>25778</v>
      </c>
      <c r="G26" s="453"/>
      <c r="H26" s="450" t="s">
        <v>57</v>
      </c>
    </row>
    <row r="27" spans="1:17" ht="35.1" customHeight="1" thickBot="1" x14ac:dyDescent="0.3">
      <c r="A27" s="454" t="s">
        <v>31</v>
      </c>
      <c r="B27" s="455">
        <f>SUM(B8:B26)</f>
        <v>34957526</v>
      </c>
      <c r="C27" s="455">
        <f>SUM(C8:C26)</f>
        <v>99877</v>
      </c>
      <c r="D27" s="700">
        <f>SUM(D8:D26)</f>
        <v>289935</v>
      </c>
      <c r="E27" s="700"/>
      <c r="F27" s="456">
        <f>SUM(F8:F26)</f>
        <v>389812</v>
      </c>
      <c r="G27" s="457"/>
      <c r="H27" s="458" t="s">
        <v>32</v>
      </c>
    </row>
    <row r="28" spans="1:17" ht="6.75" customHeight="1" x14ac:dyDescent="0.25">
      <c r="A28" s="672"/>
      <c r="B28" s="673"/>
      <c r="C28" s="673"/>
      <c r="D28" s="673"/>
      <c r="E28" s="673"/>
      <c r="F28" s="674"/>
      <c r="G28" s="671"/>
      <c r="H28" s="671"/>
    </row>
    <row r="29" spans="1:17" ht="23.25" customHeight="1" x14ac:dyDescent="0.25">
      <c r="A29" s="677" t="s">
        <v>372</v>
      </c>
      <c r="B29" s="678"/>
      <c r="C29" s="403"/>
      <c r="D29" s="403"/>
      <c r="E29" s="403"/>
      <c r="F29" s="675" t="s">
        <v>452</v>
      </c>
      <c r="G29" s="675"/>
      <c r="H29" s="676"/>
    </row>
    <row r="30" spans="1:17" ht="33.75" customHeight="1" x14ac:dyDescent="0.25">
      <c r="A30" s="679" t="s">
        <v>336</v>
      </c>
      <c r="B30" s="679"/>
      <c r="C30" s="679"/>
      <c r="D30" s="659" t="s">
        <v>490</v>
      </c>
      <c r="E30" s="659"/>
      <c r="F30" s="659"/>
      <c r="G30" s="659"/>
      <c r="H30" s="659"/>
    </row>
    <row r="31" spans="1:17" ht="36.75" customHeight="1" x14ac:dyDescent="0.25">
      <c r="A31" s="20"/>
      <c r="B31" s="20"/>
      <c r="C31" s="20"/>
      <c r="D31" s="20"/>
      <c r="E31" s="20"/>
      <c r="F31" s="228"/>
    </row>
  </sheetData>
  <mergeCells count="39">
    <mergeCell ref="D19:E19"/>
    <mergeCell ref="D20:E20"/>
    <mergeCell ref="D21:E21"/>
    <mergeCell ref="D27:E27"/>
    <mergeCell ref="D22:E22"/>
    <mergeCell ref="D23:E23"/>
    <mergeCell ref="D24:E24"/>
    <mergeCell ref="D25:E25"/>
    <mergeCell ref="D26:E26"/>
    <mergeCell ref="A2:H2"/>
    <mergeCell ref="A1:H1"/>
    <mergeCell ref="A4:A7"/>
    <mergeCell ref="B4:B5"/>
    <mergeCell ref="F4:F5"/>
    <mergeCell ref="H4:H7"/>
    <mergeCell ref="C4:C5"/>
    <mergeCell ref="D7:E7"/>
    <mergeCell ref="D4:E5"/>
    <mergeCell ref="A30:C30"/>
    <mergeCell ref="D30:H30"/>
    <mergeCell ref="B6:B7"/>
    <mergeCell ref="F6:F7"/>
    <mergeCell ref="A23:B23"/>
    <mergeCell ref="D8:E8"/>
    <mergeCell ref="D9:E9"/>
    <mergeCell ref="D10:E10"/>
    <mergeCell ref="D11:E11"/>
    <mergeCell ref="D12:E12"/>
    <mergeCell ref="D13:E13"/>
    <mergeCell ref="D14:E14"/>
    <mergeCell ref="D15:E15"/>
    <mergeCell ref="D16:E16"/>
    <mergeCell ref="D17:E17"/>
    <mergeCell ref="D18:E18"/>
    <mergeCell ref="F23:H23"/>
    <mergeCell ref="G28:H28"/>
    <mergeCell ref="A28:F28"/>
    <mergeCell ref="F29:H29"/>
    <mergeCell ref="A29:B29"/>
  </mergeCells>
  <printOptions horizontalCentered="1"/>
  <pageMargins left="0.25" right="0.25" top="0.75" bottom="0.75" header="0.3" footer="0.3"/>
  <pageSetup paperSize="9" scale="70" orientation="portrait" r:id="rId1"/>
  <headerFooter>
    <oddFooter>&amp;C&amp;10 &amp;14 14</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249977111117893"/>
  </sheetPr>
  <dimension ref="A1:L29"/>
  <sheetViews>
    <sheetView rightToLeft="1" view="pageBreakPreview" zoomScale="66" zoomScaleSheetLayoutView="66" workbookViewId="0">
      <selection sqref="A1:G29"/>
    </sheetView>
  </sheetViews>
  <sheetFormatPr defaultColWidth="9" defaultRowHeight="15" x14ac:dyDescent="0.25"/>
  <cols>
    <col min="1" max="1" width="12" style="12" customWidth="1"/>
    <col min="2" max="2" width="23.375" style="12" customWidth="1"/>
    <col min="3" max="3" width="22.375" style="12" customWidth="1"/>
    <col min="4" max="4" width="14.875" style="12" customWidth="1"/>
    <col min="5" max="5" width="12.125" style="12" customWidth="1"/>
    <col min="6" max="6" width="20.25" style="12" customWidth="1"/>
    <col min="7" max="7" width="17.25" style="12" customWidth="1"/>
    <col min="8" max="16384" width="9" style="12"/>
  </cols>
  <sheetData>
    <row r="1" spans="1:8" ht="25.5" customHeight="1" x14ac:dyDescent="0.25">
      <c r="A1" s="613" t="s">
        <v>638</v>
      </c>
      <c r="B1" s="613"/>
      <c r="C1" s="613"/>
      <c r="D1" s="613"/>
      <c r="E1" s="613"/>
      <c r="F1" s="613"/>
      <c r="G1" s="613"/>
    </row>
    <row r="2" spans="1:8" ht="31.5" customHeight="1" x14ac:dyDescent="0.25">
      <c r="A2" s="613" t="s">
        <v>639</v>
      </c>
      <c r="B2" s="613"/>
      <c r="C2" s="613"/>
      <c r="D2" s="613"/>
      <c r="E2" s="613"/>
      <c r="F2" s="613"/>
      <c r="G2" s="613"/>
    </row>
    <row r="3" spans="1:8" ht="25.5" customHeight="1" thickBot="1" x14ac:dyDescent="0.3">
      <c r="A3" s="242" t="s">
        <v>503</v>
      </c>
      <c r="B3" s="10"/>
      <c r="C3" s="10"/>
      <c r="D3" s="10"/>
      <c r="E3" s="10"/>
      <c r="F3" s="10"/>
      <c r="G3" s="10" t="s">
        <v>58</v>
      </c>
    </row>
    <row r="4" spans="1:8" ht="54" customHeight="1" x14ac:dyDescent="0.25">
      <c r="A4" s="715" t="s">
        <v>1</v>
      </c>
      <c r="B4" s="709" t="s">
        <v>501</v>
      </c>
      <c r="C4" s="710" t="s">
        <v>646</v>
      </c>
      <c r="D4" s="710" t="s">
        <v>637</v>
      </c>
      <c r="E4" s="710"/>
      <c r="F4" s="710" t="s">
        <v>504</v>
      </c>
      <c r="G4" s="712" t="s">
        <v>2</v>
      </c>
    </row>
    <row r="5" spans="1:8" ht="49.5" customHeight="1" x14ac:dyDescent="0.25">
      <c r="A5" s="716"/>
      <c r="B5" s="605"/>
      <c r="C5" s="711"/>
      <c r="D5" s="711"/>
      <c r="E5" s="711"/>
      <c r="F5" s="711"/>
      <c r="G5" s="713"/>
    </row>
    <row r="6" spans="1:8" ht="54.75" customHeight="1" x14ac:dyDescent="0.25">
      <c r="A6" s="716"/>
      <c r="B6" s="605" t="s">
        <v>502</v>
      </c>
      <c r="C6" s="707" t="s">
        <v>647</v>
      </c>
      <c r="D6" s="711" t="s">
        <v>507</v>
      </c>
      <c r="E6" s="711"/>
      <c r="F6" s="708" t="s">
        <v>508</v>
      </c>
      <c r="G6" s="713"/>
    </row>
    <row r="7" spans="1:8" ht="44.25" customHeight="1" thickBot="1" x14ac:dyDescent="0.3">
      <c r="A7" s="717"/>
      <c r="B7" s="706"/>
      <c r="C7" s="706"/>
      <c r="D7" s="718"/>
      <c r="E7" s="718"/>
      <c r="F7" s="706"/>
      <c r="G7" s="714"/>
    </row>
    <row r="8" spans="1:8" ht="35.1" customHeight="1" thickTop="1" x14ac:dyDescent="0.25">
      <c r="A8" s="124" t="s">
        <v>3</v>
      </c>
      <c r="B8" s="115">
        <v>414818</v>
      </c>
      <c r="C8" s="328" t="s">
        <v>40</v>
      </c>
      <c r="D8" s="719" t="s">
        <v>40</v>
      </c>
      <c r="E8" s="719"/>
      <c r="F8" s="219" t="s">
        <v>40</v>
      </c>
      <c r="G8" s="7" t="s">
        <v>4</v>
      </c>
    </row>
    <row r="9" spans="1:8" ht="35.1" customHeight="1" x14ac:dyDescent="0.25">
      <c r="A9" s="254" t="s">
        <v>5</v>
      </c>
      <c r="B9" s="95">
        <v>323101</v>
      </c>
      <c r="C9" s="329">
        <v>18810</v>
      </c>
      <c r="D9" s="720" t="s">
        <v>40</v>
      </c>
      <c r="E9" s="720"/>
      <c r="F9" s="390">
        <v>18810</v>
      </c>
      <c r="G9" s="138" t="s">
        <v>6</v>
      </c>
    </row>
    <row r="10" spans="1:8" ht="35.1" customHeight="1" x14ac:dyDescent="0.25">
      <c r="A10" s="254" t="s">
        <v>7</v>
      </c>
      <c r="B10" s="95">
        <v>308673</v>
      </c>
      <c r="C10" s="329">
        <v>313</v>
      </c>
      <c r="D10" s="721" t="s">
        <v>40</v>
      </c>
      <c r="E10" s="721"/>
      <c r="F10" s="117">
        <v>313</v>
      </c>
      <c r="G10" s="138" t="s">
        <v>8</v>
      </c>
      <c r="H10" s="16"/>
    </row>
    <row r="11" spans="1:8" ht="35.1" customHeight="1" x14ac:dyDescent="0.25">
      <c r="A11" s="254" t="s">
        <v>9</v>
      </c>
      <c r="B11" s="118">
        <v>306201</v>
      </c>
      <c r="C11" s="330" t="s">
        <v>40</v>
      </c>
      <c r="D11" s="720" t="s">
        <v>40</v>
      </c>
      <c r="E11" s="720"/>
      <c r="F11" s="116" t="s">
        <v>40</v>
      </c>
      <c r="G11" s="138" t="s">
        <v>377</v>
      </c>
    </row>
    <row r="12" spans="1:8" ht="35.1" customHeight="1" x14ac:dyDescent="0.25">
      <c r="A12" s="254" t="s">
        <v>10</v>
      </c>
      <c r="B12" s="95">
        <v>2156363</v>
      </c>
      <c r="C12" s="329">
        <v>5287</v>
      </c>
      <c r="D12" s="722">
        <v>24000</v>
      </c>
      <c r="E12" s="722"/>
      <c r="F12" s="226">
        <v>29287</v>
      </c>
      <c r="G12" s="138" t="s">
        <v>11</v>
      </c>
      <c r="H12" s="16"/>
    </row>
    <row r="13" spans="1:8" ht="35.1" customHeight="1" x14ac:dyDescent="0.25">
      <c r="A13" s="254" t="s">
        <v>12</v>
      </c>
      <c r="B13" s="95">
        <v>352432</v>
      </c>
      <c r="C13" s="329">
        <v>3886</v>
      </c>
      <c r="D13" s="722" t="s">
        <v>40</v>
      </c>
      <c r="E13" s="722"/>
      <c r="F13" s="227">
        <v>3886</v>
      </c>
      <c r="G13" s="138" t="s">
        <v>13</v>
      </c>
      <c r="H13" s="16"/>
    </row>
    <row r="14" spans="1:8" ht="35.1" customHeight="1" x14ac:dyDescent="0.25">
      <c r="A14" s="254" t="s">
        <v>14</v>
      </c>
      <c r="B14" s="95">
        <v>399774</v>
      </c>
      <c r="C14" s="329">
        <v>4952</v>
      </c>
      <c r="D14" s="722" t="s">
        <v>40</v>
      </c>
      <c r="E14" s="722"/>
      <c r="F14" s="227">
        <v>4952</v>
      </c>
      <c r="G14" s="138" t="s">
        <v>15</v>
      </c>
      <c r="H14" s="16"/>
    </row>
    <row r="15" spans="1:8" ht="35.1" customHeight="1" x14ac:dyDescent="0.25">
      <c r="A15" s="254" t="s">
        <v>16</v>
      </c>
      <c r="B15" s="95">
        <v>265579</v>
      </c>
      <c r="C15" s="330">
        <v>138</v>
      </c>
      <c r="D15" s="722" t="s">
        <v>40</v>
      </c>
      <c r="E15" s="722"/>
      <c r="F15" s="120">
        <v>138</v>
      </c>
      <c r="G15" s="138" t="s">
        <v>17</v>
      </c>
      <c r="H15" s="16"/>
    </row>
    <row r="16" spans="1:8" ht="35.1" customHeight="1" x14ac:dyDescent="0.25">
      <c r="A16" s="254" t="s">
        <v>18</v>
      </c>
      <c r="B16" s="95">
        <v>298720</v>
      </c>
      <c r="C16" s="329">
        <v>19</v>
      </c>
      <c r="D16" s="723" t="s">
        <v>40</v>
      </c>
      <c r="E16" s="723"/>
      <c r="F16" s="121">
        <v>19</v>
      </c>
      <c r="G16" s="138" t="s">
        <v>19</v>
      </c>
    </row>
    <row r="17" spans="1:12" ht="35.1" customHeight="1" x14ac:dyDescent="0.25">
      <c r="A17" s="254" t="s">
        <v>20</v>
      </c>
      <c r="B17" s="95">
        <v>372563</v>
      </c>
      <c r="C17" s="329">
        <v>10017</v>
      </c>
      <c r="D17" s="722">
        <v>7500</v>
      </c>
      <c r="E17" s="722"/>
      <c r="F17" s="227">
        <f>C17+D17</f>
        <v>17517</v>
      </c>
      <c r="G17" s="138" t="s">
        <v>21</v>
      </c>
      <c r="H17" s="16"/>
    </row>
    <row r="18" spans="1:12" ht="35.1" customHeight="1" x14ac:dyDescent="0.25">
      <c r="A18" s="254" t="s">
        <v>22</v>
      </c>
      <c r="B18" s="95">
        <v>213337</v>
      </c>
      <c r="C18" s="329">
        <v>4376</v>
      </c>
      <c r="D18" s="722" t="s">
        <v>40</v>
      </c>
      <c r="E18" s="722"/>
      <c r="F18" s="227">
        <v>4376</v>
      </c>
      <c r="G18" s="138" t="s">
        <v>378</v>
      </c>
      <c r="H18" s="16"/>
    </row>
    <row r="19" spans="1:12" ht="35.1" customHeight="1" x14ac:dyDescent="0.25">
      <c r="A19" s="254" t="s">
        <v>23</v>
      </c>
      <c r="B19" s="115">
        <v>121636</v>
      </c>
      <c r="C19" s="329" t="s">
        <v>40</v>
      </c>
      <c r="D19" s="722" t="s">
        <v>40</v>
      </c>
      <c r="E19" s="722"/>
      <c r="F19" s="118" t="s">
        <v>40</v>
      </c>
      <c r="G19" s="138" t="s">
        <v>374</v>
      </c>
      <c r="H19" s="16"/>
    </row>
    <row r="20" spans="1:12" ht="35.1" customHeight="1" x14ac:dyDescent="0.25">
      <c r="A20" s="254" t="s">
        <v>25</v>
      </c>
      <c r="B20" s="95">
        <v>316066</v>
      </c>
      <c r="C20" s="329" t="s">
        <v>40</v>
      </c>
      <c r="D20" s="722" t="s">
        <v>40</v>
      </c>
      <c r="E20" s="722"/>
      <c r="F20" s="95" t="s">
        <v>40</v>
      </c>
      <c r="G20" s="138" t="s">
        <v>26</v>
      </c>
      <c r="H20" s="16"/>
    </row>
    <row r="21" spans="1:12" ht="35.1" customHeight="1" x14ac:dyDescent="0.25">
      <c r="A21" s="254" t="s">
        <v>27</v>
      </c>
      <c r="B21" s="115">
        <v>166383</v>
      </c>
      <c r="C21" s="329" t="s">
        <v>40</v>
      </c>
      <c r="D21" s="722" t="s">
        <v>40</v>
      </c>
      <c r="E21" s="722"/>
      <c r="F21" s="95" t="s">
        <v>40</v>
      </c>
      <c r="G21" s="7" t="s">
        <v>28</v>
      </c>
      <c r="H21" s="16"/>
    </row>
    <row r="22" spans="1:12" ht="35.1" customHeight="1" x14ac:dyDescent="0.25">
      <c r="A22" s="254" t="s">
        <v>29</v>
      </c>
      <c r="B22" s="118">
        <v>639905</v>
      </c>
      <c r="C22" s="329">
        <v>1931</v>
      </c>
      <c r="D22" s="722" t="s">
        <v>40</v>
      </c>
      <c r="E22" s="722"/>
      <c r="F22" s="227">
        <v>1931</v>
      </c>
      <c r="G22" s="138" t="s">
        <v>30</v>
      </c>
      <c r="H22" s="16"/>
    </row>
    <row r="23" spans="1:12" ht="35.1" customHeight="1" x14ac:dyDescent="0.25">
      <c r="A23" s="704" t="s">
        <v>371</v>
      </c>
      <c r="B23" s="705"/>
      <c r="C23" s="329"/>
      <c r="D23" s="722"/>
      <c r="E23" s="722"/>
      <c r="F23" s="120"/>
      <c r="G23" s="331" t="s">
        <v>464</v>
      </c>
      <c r="H23" s="16"/>
    </row>
    <row r="24" spans="1:12" ht="35.1" customHeight="1" x14ac:dyDescent="0.25">
      <c r="A24" s="254" t="s">
        <v>52</v>
      </c>
      <c r="B24" s="95">
        <v>481519</v>
      </c>
      <c r="C24" s="329" t="s">
        <v>40</v>
      </c>
      <c r="D24" s="722" t="s">
        <v>40</v>
      </c>
      <c r="E24" s="722"/>
      <c r="F24" s="122" t="s">
        <v>40</v>
      </c>
      <c r="G24" s="138" t="s">
        <v>53</v>
      </c>
    </row>
    <row r="25" spans="1:12" ht="35.1" customHeight="1" x14ac:dyDescent="0.25">
      <c r="A25" s="254" t="s">
        <v>54</v>
      </c>
      <c r="B25" s="95">
        <v>997430</v>
      </c>
      <c r="C25" s="329" t="s">
        <v>40</v>
      </c>
      <c r="D25" s="722" t="s">
        <v>40</v>
      </c>
      <c r="E25" s="722"/>
      <c r="F25" s="119" t="s">
        <v>40</v>
      </c>
      <c r="G25" s="138" t="s">
        <v>55</v>
      </c>
    </row>
    <row r="26" spans="1:12" ht="35.1" customHeight="1" thickBot="1" x14ac:dyDescent="0.3">
      <c r="A26" s="125" t="s">
        <v>56</v>
      </c>
      <c r="B26" s="115">
        <v>919283</v>
      </c>
      <c r="C26" s="332">
        <v>16427</v>
      </c>
      <c r="D26" s="725" t="s">
        <v>40</v>
      </c>
      <c r="E26" s="725"/>
      <c r="F26" s="183">
        <v>16427</v>
      </c>
      <c r="G26" s="138" t="s">
        <v>57</v>
      </c>
    </row>
    <row r="27" spans="1:12" ht="35.1" customHeight="1" thickBot="1" x14ac:dyDescent="0.3">
      <c r="A27" s="123" t="s">
        <v>31</v>
      </c>
      <c r="B27" s="101">
        <f>SUM(B8:B26)</f>
        <v>9053783</v>
      </c>
      <c r="C27" s="333">
        <f>SUM(C8:C26)</f>
        <v>66156</v>
      </c>
      <c r="D27" s="724">
        <f>SUM(D12:D26)</f>
        <v>31500</v>
      </c>
      <c r="E27" s="724"/>
      <c r="F27" s="284">
        <f>SUM(F9:F26)</f>
        <v>97656</v>
      </c>
      <c r="G27" s="387" t="s">
        <v>32</v>
      </c>
      <c r="H27" s="218"/>
      <c r="I27" s="89"/>
      <c r="J27" s="89"/>
      <c r="K27" s="89"/>
      <c r="L27" s="89"/>
    </row>
    <row r="28" spans="1:12" ht="31.5" customHeight="1" x14ac:dyDescent="0.25">
      <c r="A28" s="602" t="s">
        <v>45</v>
      </c>
      <c r="B28" s="602"/>
      <c r="C28" s="62"/>
      <c r="D28" s="62"/>
      <c r="E28" s="702" t="s">
        <v>452</v>
      </c>
      <c r="F28" s="702"/>
      <c r="G28" s="703"/>
    </row>
    <row r="29" spans="1:12" ht="28.5" customHeight="1" x14ac:dyDescent="0.25">
      <c r="A29" s="648" t="s">
        <v>59</v>
      </c>
      <c r="B29" s="614"/>
      <c r="C29" s="62"/>
      <c r="D29" s="62"/>
      <c r="E29" s="632" t="s">
        <v>60</v>
      </c>
      <c r="F29" s="632"/>
      <c r="G29" s="632"/>
    </row>
  </sheetData>
  <mergeCells count="37">
    <mergeCell ref="D18:E18"/>
    <mergeCell ref="D19:E19"/>
    <mergeCell ref="D20:E20"/>
    <mergeCell ref="D21:E21"/>
    <mergeCell ref="D27:E27"/>
    <mergeCell ref="D22:E22"/>
    <mergeCell ref="D23:E23"/>
    <mergeCell ref="D24:E24"/>
    <mergeCell ref="D25:E25"/>
    <mergeCell ref="D26:E26"/>
    <mergeCell ref="D13:E13"/>
    <mergeCell ref="D14:E14"/>
    <mergeCell ref="D15:E15"/>
    <mergeCell ref="D16:E16"/>
    <mergeCell ref="D17:E17"/>
    <mergeCell ref="D8:E8"/>
    <mergeCell ref="D9:E9"/>
    <mergeCell ref="D10:E10"/>
    <mergeCell ref="D11:E11"/>
    <mergeCell ref="D12:E12"/>
    <mergeCell ref="B6:B7"/>
    <mergeCell ref="C6:C7"/>
    <mergeCell ref="F6:F7"/>
    <mergeCell ref="A1:G1"/>
    <mergeCell ref="A2:G2"/>
    <mergeCell ref="B4:B5"/>
    <mergeCell ref="C4:C5"/>
    <mergeCell ref="F4:F5"/>
    <mergeCell ref="G4:G7"/>
    <mergeCell ref="A4:A7"/>
    <mergeCell ref="D4:E5"/>
    <mergeCell ref="D6:E7"/>
    <mergeCell ref="E29:G29"/>
    <mergeCell ref="E28:G28"/>
    <mergeCell ref="A29:B29"/>
    <mergeCell ref="A28:B28"/>
    <mergeCell ref="A23:B23"/>
  </mergeCells>
  <printOptions horizontalCentered="1"/>
  <pageMargins left="0.23622047244094499" right="0.23622047244094499" top="0.81" bottom="0.74803149606299202" header="0.31496062992126" footer="0.31496062992126"/>
  <pageSetup paperSize="9" scale="70" orientation="portrait" r:id="rId1"/>
  <headerFooter>
    <oddFooter>&amp;C&amp;14 17</oddFooter>
  </headerFooter>
  <colBreaks count="1" manualBreakCount="1">
    <brk id="7"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249977111117893"/>
  </sheetPr>
  <dimension ref="A1:K41"/>
  <sheetViews>
    <sheetView rightToLeft="1" view="pageBreakPreview" zoomScale="60" workbookViewId="0">
      <selection sqref="A1:K17"/>
    </sheetView>
  </sheetViews>
  <sheetFormatPr defaultColWidth="9" defaultRowHeight="15" x14ac:dyDescent="0.25"/>
  <cols>
    <col min="1" max="1" width="16" style="12" customWidth="1"/>
    <col min="2" max="2" width="14.875" style="12" customWidth="1"/>
    <col min="3" max="3" width="15.125" style="12" customWidth="1"/>
    <col min="4" max="4" width="11.25" style="12" customWidth="1"/>
    <col min="5" max="5" width="10.625" style="12" customWidth="1"/>
    <col min="6" max="6" width="15.875" style="12" customWidth="1"/>
    <col min="7" max="7" width="9.75" style="12" customWidth="1"/>
    <col min="8" max="8" width="18.125" style="12" customWidth="1"/>
    <col min="9" max="9" width="15.25" style="12" customWidth="1"/>
    <col min="10" max="10" width="15.75" style="12" customWidth="1"/>
    <col min="11" max="11" width="33.375" style="12" customWidth="1"/>
    <col min="12" max="16384" width="9" style="12"/>
  </cols>
  <sheetData>
    <row r="1" spans="1:11" ht="24" customHeight="1" x14ac:dyDescent="0.25">
      <c r="A1" s="613" t="s">
        <v>528</v>
      </c>
      <c r="B1" s="613"/>
      <c r="C1" s="613"/>
      <c r="D1" s="613"/>
      <c r="E1" s="613"/>
      <c r="F1" s="613"/>
      <c r="G1" s="613"/>
      <c r="H1" s="613"/>
      <c r="I1" s="613"/>
      <c r="J1" s="613"/>
      <c r="K1" s="614"/>
    </row>
    <row r="2" spans="1:11" ht="22.5" customHeight="1" x14ac:dyDescent="0.25">
      <c r="A2" s="613" t="s">
        <v>529</v>
      </c>
      <c r="B2" s="613"/>
      <c r="C2" s="613"/>
      <c r="D2" s="613"/>
      <c r="E2" s="613"/>
      <c r="F2" s="613"/>
      <c r="G2" s="613"/>
      <c r="H2" s="613"/>
      <c r="I2" s="613"/>
      <c r="J2" s="613"/>
      <c r="K2" s="614"/>
    </row>
    <row r="3" spans="1:11" ht="27" customHeight="1" thickBot="1" x14ac:dyDescent="0.3">
      <c r="A3" s="564" t="s">
        <v>316</v>
      </c>
      <c r="B3" s="564"/>
      <c r="C3" s="564"/>
      <c r="D3" s="564"/>
      <c r="E3" s="564"/>
      <c r="F3" s="564"/>
      <c r="G3" s="564"/>
      <c r="H3" s="564"/>
      <c r="I3" s="564"/>
      <c r="J3" s="564"/>
      <c r="K3" s="288" t="s">
        <v>61</v>
      </c>
    </row>
    <row r="4" spans="1:11" ht="27" customHeight="1" thickBot="1" x14ac:dyDescent="0.3">
      <c r="A4" s="709" t="s">
        <v>62</v>
      </c>
      <c r="B4" s="709" t="s">
        <v>63</v>
      </c>
      <c r="C4" s="709" t="s">
        <v>366</v>
      </c>
      <c r="D4" s="709" t="s">
        <v>64</v>
      </c>
      <c r="E4" s="730" t="s">
        <v>453</v>
      </c>
      <c r="F4" s="731"/>
      <c r="G4" s="730" t="s">
        <v>455</v>
      </c>
      <c r="H4" s="731"/>
      <c r="I4" s="730" t="s">
        <v>457</v>
      </c>
      <c r="J4" s="731"/>
      <c r="K4" s="661" t="s">
        <v>65</v>
      </c>
    </row>
    <row r="5" spans="1:11" ht="42.75" customHeight="1" x14ac:dyDescent="0.25">
      <c r="A5" s="635"/>
      <c r="B5" s="635"/>
      <c r="C5" s="635"/>
      <c r="D5" s="635"/>
      <c r="E5" s="728" t="s">
        <v>454</v>
      </c>
      <c r="F5" s="728"/>
      <c r="G5" s="728" t="s">
        <v>456</v>
      </c>
      <c r="H5" s="728"/>
      <c r="I5" s="728" t="s">
        <v>458</v>
      </c>
      <c r="J5" s="728"/>
      <c r="K5" s="635"/>
    </row>
    <row r="6" spans="1:11" ht="31.5" customHeight="1" x14ac:dyDescent="0.25">
      <c r="A6" s="635"/>
      <c r="B6" s="635"/>
      <c r="C6" s="635"/>
      <c r="D6" s="635"/>
      <c r="E6" s="243" t="s">
        <v>66</v>
      </c>
      <c r="F6" s="243" t="s">
        <v>67</v>
      </c>
      <c r="G6" s="243" t="s">
        <v>66</v>
      </c>
      <c r="H6" s="243" t="s">
        <v>67</v>
      </c>
      <c r="I6" s="243" t="s">
        <v>68</v>
      </c>
      <c r="J6" s="243" t="s">
        <v>69</v>
      </c>
      <c r="K6" s="635"/>
    </row>
    <row r="7" spans="1:11" ht="64.5" customHeight="1" thickBot="1" x14ac:dyDescent="0.3">
      <c r="A7" s="729"/>
      <c r="B7" s="244" t="s">
        <v>70</v>
      </c>
      <c r="C7" s="244" t="s">
        <v>396</v>
      </c>
      <c r="D7" s="244" t="s">
        <v>71</v>
      </c>
      <c r="E7" s="244" t="s">
        <v>72</v>
      </c>
      <c r="F7" s="244" t="s">
        <v>73</v>
      </c>
      <c r="G7" s="244" t="s">
        <v>72</v>
      </c>
      <c r="H7" s="244" t="s">
        <v>73</v>
      </c>
      <c r="I7" s="244" t="s">
        <v>74</v>
      </c>
      <c r="J7" s="244" t="s">
        <v>75</v>
      </c>
      <c r="K7" s="729"/>
    </row>
    <row r="8" spans="1:11" ht="27" customHeight="1" thickTop="1" x14ac:dyDescent="0.25">
      <c r="A8" s="124" t="s">
        <v>286</v>
      </c>
      <c r="B8" s="111">
        <v>1058</v>
      </c>
      <c r="C8" s="130">
        <f>B8/B15*100</f>
        <v>7.5679542203147347</v>
      </c>
      <c r="D8" s="111">
        <v>543</v>
      </c>
      <c r="E8" s="111">
        <v>3098</v>
      </c>
      <c r="F8" s="111">
        <v>377</v>
      </c>
      <c r="G8" s="111">
        <v>69917</v>
      </c>
      <c r="H8" s="111">
        <v>16034</v>
      </c>
      <c r="I8" s="111">
        <v>29071</v>
      </c>
      <c r="J8" s="111">
        <v>21022</v>
      </c>
      <c r="K8" s="334" t="s">
        <v>608</v>
      </c>
    </row>
    <row r="9" spans="1:11" ht="27" customHeight="1" x14ac:dyDescent="0.25">
      <c r="A9" s="254" t="s">
        <v>76</v>
      </c>
      <c r="B9" s="95">
        <v>6787</v>
      </c>
      <c r="C9" s="127">
        <f>B9/B15*100</f>
        <v>48.547925608011447</v>
      </c>
      <c r="D9" s="95">
        <v>294</v>
      </c>
      <c r="E9" s="95">
        <v>7212</v>
      </c>
      <c r="F9" s="95">
        <v>459</v>
      </c>
      <c r="G9" s="95">
        <v>403969</v>
      </c>
      <c r="H9" s="95">
        <v>64783</v>
      </c>
      <c r="I9" s="95">
        <v>1954</v>
      </c>
      <c r="J9" s="95">
        <v>3888</v>
      </c>
      <c r="K9" s="138" t="s">
        <v>77</v>
      </c>
    </row>
    <row r="10" spans="1:11" ht="24.75" customHeight="1" x14ac:dyDescent="0.25">
      <c r="A10" s="254" t="s">
        <v>302</v>
      </c>
      <c r="B10" s="95">
        <v>0</v>
      </c>
      <c r="C10" s="127">
        <v>0</v>
      </c>
      <c r="D10" s="95">
        <v>4</v>
      </c>
      <c r="E10" s="95">
        <v>1</v>
      </c>
      <c r="F10" s="95">
        <v>0</v>
      </c>
      <c r="G10" s="95">
        <v>8</v>
      </c>
      <c r="H10" s="95">
        <v>0</v>
      </c>
      <c r="I10" s="95">
        <v>0</v>
      </c>
      <c r="J10" s="95">
        <v>0</v>
      </c>
      <c r="K10" s="138" t="s">
        <v>78</v>
      </c>
    </row>
    <row r="11" spans="1:11" ht="37.5" customHeight="1" x14ac:dyDescent="0.25">
      <c r="A11" s="254" t="s">
        <v>79</v>
      </c>
      <c r="B11" s="95">
        <v>4559</v>
      </c>
      <c r="C11" s="127">
        <f>B11/B15*100</f>
        <v>32.610872675250356</v>
      </c>
      <c r="D11" s="95">
        <v>1397</v>
      </c>
      <c r="E11" s="95">
        <v>694</v>
      </c>
      <c r="F11" s="95">
        <v>17</v>
      </c>
      <c r="G11" s="95">
        <v>29735</v>
      </c>
      <c r="H11" s="95">
        <v>10817</v>
      </c>
      <c r="I11" s="95">
        <v>2053</v>
      </c>
      <c r="J11" s="95">
        <v>68</v>
      </c>
      <c r="K11" s="138" t="s">
        <v>80</v>
      </c>
    </row>
    <row r="12" spans="1:11" ht="25.5" customHeight="1" x14ac:dyDescent="0.25">
      <c r="A12" s="254" t="s">
        <v>81</v>
      </c>
      <c r="B12" s="95">
        <v>2</v>
      </c>
      <c r="C12" s="127">
        <f>B12/B15*100</f>
        <v>1.4306151645207441E-2</v>
      </c>
      <c r="D12" s="95">
        <v>0</v>
      </c>
      <c r="E12" s="95">
        <v>0</v>
      </c>
      <c r="F12" s="95">
        <v>0</v>
      </c>
      <c r="G12" s="95">
        <v>0</v>
      </c>
      <c r="H12" s="95">
        <v>0</v>
      </c>
      <c r="I12" s="95">
        <v>0</v>
      </c>
      <c r="J12" s="95">
        <v>0</v>
      </c>
      <c r="K12" s="138" t="s">
        <v>82</v>
      </c>
    </row>
    <row r="13" spans="1:11" ht="28.5" customHeight="1" x14ac:dyDescent="0.25">
      <c r="A13" s="254" t="s">
        <v>83</v>
      </c>
      <c r="B13" s="95">
        <v>578</v>
      </c>
      <c r="C13" s="127">
        <f>B13/B15*100</f>
        <v>4.1344778254649501</v>
      </c>
      <c r="D13" s="95">
        <v>0</v>
      </c>
      <c r="E13" s="95">
        <v>849</v>
      </c>
      <c r="F13" s="95">
        <v>44</v>
      </c>
      <c r="G13" s="95">
        <v>8866</v>
      </c>
      <c r="H13" s="95">
        <v>944</v>
      </c>
      <c r="I13" s="95">
        <v>302</v>
      </c>
      <c r="J13" s="95">
        <v>104</v>
      </c>
      <c r="K13" s="138" t="s">
        <v>84</v>
      </c>
    </row>
    <row r="14" spans="1:11" ht="18.75" customHeight="1" thickBot="1" x14ac:dyDescent="0.3">
      <c r="A14" s="125" t="s">
        <v>85</v>
      </c>
      <c r="B14" s="97">
        <v>996</v>
      </c>
      <c r="C14" s="128">
        <f>B14/B15*100</f>
        <v>7.1244635193133048</v>
      </c>
      <c r="D14" s="97">
        <v>396</v>
      </c>
      <c r="E14" s="97">
        <v>2428</v>
      </c>
      <c r="F14" s="97">
        <v>522</v>
      </c>
      <c r="G14" s="97">
        <v>61451</v>
      </c>
      <c r="H14" s="97">
        <v>29064</v>
      </c>
      <c r="I14" s="97">
        <v>0</v>
      </c>
      <c r="J14" s="97">
        <v>694</v>
      </c>
      <c r="K14" s="139" t="s">
        <v>86</v>
      </c>
    </row>
    <row r="15" spans="1:11" ht="29.25" customHeight="1" thickBot="1" x14ac:dyDescent="0.3">
      <c r="A15" s="123" t="s">
        <v>31</v>
      </c>
      <c r="B15" s="99">
        <f t="shared" ref="B15:J15" si="0">SUM(B8:B14)</f>
        <v>13980</v>
      </c>
      <c r="C15" s="129">
        <f t="shared" si="0"/>
        <v>100</v>
      </c>
      <c r="D15" s="99">
        <f t="shared" si="0"/>
        <v>2634</v>
      </c>
      <c r="E15" s="99">
        <f t="shared" si="0"/>
        <v>14282</v>
      </c>
      <c r="F15" s="99">
        <f t="shared" si="0"/>
        <v>1419</v>
      </c>
      <c r="G15" s="99">
        <f t="shared" si="0"/>
        <v>573946</v>
      </c>
      <c r="H15" s="99">
        <f t="shared" si="0"/>
        <v>121642</v>
      </c>
      <c r="I15" s="99">
        <f t="shared" si="0"/>
        <v>33380</v>
      </c>
      <c r="J15" s="99">
        <f t="shared" si="0"/>
        <v>25776</v>
      </c>
      <c r="K15" s="140" t="s">
        <v>32</v>
      </c>
    </row>
    <row r="16" spans="1:11" ht="3.75" customHeight="1" x14ac:dyDescent="0.25">
      <c r="A16" s="126"/>
      <c r="B16" s="126"/>
      <c r="C16" s="126"/>
      <c r="D16" s="126"/>
      <c r="E16" s="126"/>
      <c r="F16" s="126"/>
      <c r="G16" s="126"/>
      <c r="H16" s="126"/>
      <c r="I16" s="71"/>
      <c r="J16" s="726"/>
      <c r="K16" s="726"/>
    </row>
    <row r="17" spans="1:11" x14ac:dyDescent="0.25">
      <c r="A17" s="601" t="s">
        <v>41</v>
      </c>
      <c r="B17" s="601"/>
      <c r="C17" s="601"/>
      <c r="D17" s="601"/>
      <c r="E17" s="601"/>
      <c r="F17" s="126"/>
      <c r="G17" s="126"/>
      <c r="H17" s="126"/>
      <c r="I17" s="600" t="s">
        <v>87</v>
      </c>
      <c r="J17" s="600"/>
      <c r="K17" s="600"/>
    </row>
    <row r="18" spans="1:11" ht="9.75" customHeight="1" x14ac:dyDescent="0.25">
      <c r="A18" s="240"/>
      <c r="B18" s="240"/>
      <c r="C18" s="240"/>
      <c r="D18" s="240"/>
      <c r="E18" s="240"/>
      <c r="F18" s="126"/>
      <c r="G18" s="126"/>
      <c r="H18" s="126"/>
      <c r="I18" s="71"/>
      <c r="J18" s="71"/>
      <c r="K18" s="71"/>
    </row>
    <row r="19" spans="1:11" ht="21.75" customHeight="1" x14ac:dyDescent="0.25">
      <c r="A19" s="564" t="s">
        <v>317</v>
      </c>
      <c r="B19" s="564"/>
      <c r="C19" s="4"/>
      <c r="D19" s="4"/>
      <c r="E19" s="4"/>
      <c r="F19" s="4"/>
      <c r="G19" s="4"/>
      <c r="H19" s="4"/>
      <c r="I19" s="4"/>
      <c r="J19" s="727" t="s">
        <v>298</v>
      </c>
      <c r="K19" s="727"/>
    </row>
    <row r="20" spans="1:11" ht="21" customHeight="1" x14ac:dyDescent="0.25">
      <c r="A20" s="655" t="s">
        <v>530</v>
      </c>
      <c r="B20" s="655"/>
      <c r="C20" s="655"/>
      <c r="D20" s="655"/>
      <c r="E20" s="655"/>
      <c r="F20" s="655"/>
      <c r="G20" s="655"/>
      <c r="H20" s="655"/>
      <c r="I20" s="655"/>
      <c r="J20" s="655"/>
      <c r="K20" s="655"/>
    </row>
    <row r="21" spans="1:11" ht="21.75" customHeight="1" x14ac:dyDescent="0.25">
      <c r="A21" s="655" t="s">
        <v>531</v>
      </c>
      <c r="B21" s="655"/>
      <c r="C21" s="655"/>
      <c r="D21" s="655"/>
      <c r="E21" s="655"/>
      <c r="F21" s="655"/>
      <c r="G21" s="655"/>
      <c r="H21" s="655"/>
      <c r="I21" s="655"/>
      <c r="J21" s="655"/>
      <c r="K21" s="655"/>
    </row>
    <row r="22" spans="1:11" ht="5.25" hidden="1" customHeight="1" x14ac:dyDescent="0.25">
      <c r="A22" s="240"/>
      <c r="B22" s="335"/>
      <c r="C22" s="335"/>
      <c r="D22" s="335"/>
      <c r="E22" s="335"/>
      <c r="F22" s="335"/>
      <c r="G22" s="240"/>
      <c r="H22" s="335"/>
      <c r="I22" s="335"/>
      <c r="J22" s="335"/>
      <c r="K22" s="62"/>
    </row>
    <row r="23" spans="1:11" x14ac:dyDescent="0.25">
      <c r="A23" s="20"/>
      <c r="B23" s="20"/>
      <c r="C23" s="20"/>
      <c r="D23" s="20"/>
      <c r="E23" s="20"/>
      <c r="F23" s="20"/>
      <c r="G23" s="20"/>
      <c r="H23" s="20"/>
      <c r="I23" s="20"/>
      <c r="J23" s="20"/>
      <c r="K23" s="20"/>
    </row>
    <row r="24" spans="1:11" x14ac:dyDescent="0.25">
      <c r="A24" s="20"/>
      <c r="B24" s="20"/>
      <c r="C24" s="20"/>
      <c r="D24" s="20"/>
      <c r="E24" s="20"/>
      <c r="F24" s="20"/>
      <c r="G24" s="20"/>
      <c r="H24" s="20"/>
      <c r="I24" s="20"/>
      <c r="J24" s="20"/>
      <c r="K24" s="20"/>
    </row>
    <row r="25" spans="1:11" x14ac:dyDescent="0.25">
      <c r="A25" s="20"/>
      <c r="B25" s="20"/>
      <c r="C25" s="20"/>
      <c r="D25" s="20"/>
      <c r="E25" s="20"/>
      <c r="F25" s="20"/>
      <c r="G25" s="20"/>
      <c r="H25" s="20"/>
      <c r="I25" s="20"/>
      <c r="J25" s="20"/>
      <c r="K25" s="20"/>
    </row>
    <row r="26" spans="1:11" x14ac:dyDescent="0.25">
      <c r="A26" s="20"/>
      <c r="B26" s="20"/>
      <c r="C26" s="20"/>
      <c r="D26" s="20"/>
      <c r="E26" s="20"/>
      <c r="F26" s="20"/>
      <c r="G26" s="20"/>
      <c r="H26" s="20"/>
      <c r="I26" s="20"/>
      <c r="J26" s="20"/>
      <c r="K26" s="20"/>
    </row>
    <row r="27" spans="1:11" x14ac:dyDescent="0.25">
      <c r="A27" s="20"/>
      <c r="B27" s="20"/>
      <c r="C27" s="20"/>
      <c r="D27" s="20"/>
      <c r="E27" s="20"/>
      <c r="F27" s="20"/>
      <c r="G27" s="20"/>
      <c r="H27" s="20"/>
      <c r="I27" s="20"/>
      <c r="J27" s="20"/>
      <c r="K27" s="20"/>
    </row>
    <row r="28" spans="1:11" x14ac:dyDescent="0.25">
      <c r="A28" s="20"/>
      <c r="B28" s="20"/>
      <c r="C28" s="20"/>
      <c r="D28" s="20"/>
      <c r="E28" s="20"/>
      <c r="F28" s="20"/>
      <c r="G28" s="20"/>
      <c r="H28" s="20"/>
      <c r="I28" s="20"/>
      <c r="J28" s="20"/>
      <c r="K28" s="20"/>
    </row>
    <row r="29" spans="1:11" x14ac:dyDescent="0.25">
      <c r="A29" s="20"/>
      <c r="B29" s="20"/>
      <c r="C29" s="20"/>
      <c r="D29" s="20"/>
      <c r="E29" s="20"/>
      <c r="F29" s="20"/>
      <c r="G29" s="20"/>
      <c r="H29" s="20"/>
      <c r="I29" s="20"/>
      <c r="J29" s="20"/>
      <c r="K29" s="20"/>
    </row>
    <row r="30" spans="1:11" x14ac:dyDescent="0.25">
      <c r="A30" s="20"/>
      <c r="B30" s="20"/>
      <c r="C30" s="20"/>
      <c r="D30" s="20"/>
      <c r="E30" s="20"/>
      <c r="F30" s="20"/>
      <c r="G30" s="20"/>
      <c r="H30" s="20"/>
      <c r="I30" s="20"/>
      <c r="J30" s="20"/>
      <c r="K30" s="20"/>
    </row>
    <row r="31" spans="1:11" x14ac:dyDescent="0.25">
      <c r="A31" s="20"/>
      <c r="B31" s="20"/>
      <c r="C31" s="20"/>
      <c r="D31" s="20"/>
      <c r="E31" s="20"/>
      <c r="F31" s="20"/>
      <c r="G31" s="20"/>
      <c r="H31" s="20"/>
      <c r="I31" s="20"/>
      <c r="J31" s="20"/>
      <c r="K31" s="20"/>
    </row>
    <row r="32" spans="1:11" x14ac:dyDescent="0.25">
      <c r="A32" s="20"/>
      <c r="B32" s="20"/>
      <c r="C32" s="20"/>
      <c r="D32" s="20"/>
      <c r="E32" s="20"/>
      <c r="F32" s="20"/>
      <c r="G32" s="20"/>
      <c r="H32" s="20"/>
      <c r="I32" s="20"/>
      <c r="J32" s="20"/>
      <c r="K32" s="20"/>
    </row>
    <row r="33" spans="1:11" x14ac:dyDescent="0.25">
      <c r="A33" s="20"/>
      <c r="B33" s="20"/>
      <c r="C33" s="20"/>
      <c r="D33" s="20"/>
      <c r="E33" s="20"/>
      <c r="F33" s="20"/>
      <c r="G33" s="20"/>
      <c r="H33" s="20"/>
      <c r="I33" s="20"/>
      <c r="J33" s="20"/>
      <c r="K33" s="20"/>
    </row>
    <row r="34" spans="1:11" x14ac:dyDescent="0.25">
      <c r="A34" s="20"/>
      <c r="B34" s="20"/>
      <c r="C34" s="20"/>
      <c r="D34" s="20"/>
      <c r="E34" s="20"/>
      <c r="F34" s="20"/>
      <c r="G34" s="20"/>
      <c r="H34" s="20"/>
      <c r="I34" s="20"/>
      <c r="J34" s="20"/>
      <c r="K34" s="20"/>
    </row>
    <row r="35" spans="1:11" x14ac:dyDescent="0.25">
      <c r="A35" s="20"/>
      <c r="B35" s="20"/>
      <c r="C35" s="20"/>
      <c r="D35" s="20"/>
      <c r="E35" s="20"/>
      <c r="F35" s="20"/>
      <c r="G35" s="20"/>
      <c r="H35" s="20"/>
      <c r="I35" s="20"/>
      <c r="J35" s="20"/>
      <c r="K35" s="20"/>
    </row>
    <row r="36" spans="1:11" x14ac:dyDescent="0.25">
      <c r="A36" s="20"/>
      <c r="B36" s="20"/>
      <c r="C36" s="20"/>
      <c r="D36" s="20"/>
      <c r="E36" s="20"/>
      <c r="F36" s="20"/>
      <c r="G36" s="20"/>
      <c r="H36" s="20"/>
      <c r="I36" s="20"/>
      <c r="J36" s="20"/>
      <c r="K36" s="20"/>
    </row>
    <row r="37" spans="1:11" x14ac:dyDescent="0.25">
      <c r="A37" s="20"/>
      <c r="B37" s="20"/>
      <c r="C37" s="20"/>
      <c r="D37" s="20"/>
      <c r="E37" s="20"/>
      <c r="F37" s="20"/>
      <c r="G37" s="20"/>
      <c r="H37" s="20"/>
      <c r="I37" s="20"/>
      <c r="J37" s="20"/>
      <c r="K37" s="20"/>
    </row>
    <row r="38" spans="1:11" x14ac:dyDescent="0.25">
      <c r="A38" s="20"/>
      <c r="B38" s="20"/>
      <c r="C38" s="20"/>
      <c r="D38" s="20"/>
      <c r="E38" s="20"/>
      <c r="F38" s="20"/>
      <c r="G38" s="20"/>
      <c r="H38" s="20"/>
      <c r="I38" s="20"/>
      <c r="J38" s="20"/>
      <c r="K38" s="20"/>
    </row>
    <row r="39" spans="1:11" x14ac:dyDescent="0.25">
      <c r="A39" s="20"/>
      <c r="B39" s="20"/>
      <c r="C39" s="20"/>
      <c r="D39" s="20"/>
      <c r="E39" s="20"/>
      <c r="F39" s="20"/>
      <c r="G39" s="20"/>
      <c r="H39" s="20"/>
      <c r="I39" s="20"/>
      <c r="J39" s="20"/>
      <c r="K39" s="20"/>
    </row>
    <row r="40" spans="1:11" x14ac:dyDescent="0.25">
      <c r="A40" s="20"/>
      <c r="B40" s="20"/>
      <c r="C40" s="20"/>
      <c r="D40" s="20"/>
      <c r="E40" s="20"/>
      <c r="F40" s="20"/>
      <c r="G40" s="20"/>
      <c r="H40" s="20"/>
      <c r="I40" s="20"/>
      <c r="J40" s="20"/>
      <c r="K40" s="20"/>
    </row>
    <row r="41" spans="1:11" x14ac:dyDescent="0.25">
      <c r="A41" s="20"/>
      <c r="B41" s="20"/>
      <c r="C41" s="20"/>
      <c r="D41" s="20"/>
      <c r="E41" s="20"/>
      <c r="F41" s="20"/>
      <c r="G41" s="20"/>
      <c r="H41" s="20"/>
      <c r="I41" s="20"/>
      <c r="J41" s="20"/>
      <c r="K41" s="20"/>
    </row>
  </sheetData>
  <mergeCells count="21">
    <mergeCell ref="I4:J4"/>
    <mergeCell ref="K4:K7"/>
    <mergeCell ref="D4:D6"/>
    <mergeCell ref="C4:C6"/>
    <mergeCell ref="B4:B6"/>
    <mergeCell ref="A1:K1"/>
    <mergeCell ref="A2:K2"/>
    <mergeCell ref="A21:K21"/>
    <mergeCell ref="A20:K20"/>
    <mergeCell ref="I17:K17"/>
    <mergeCell ref="J16:K16"/>
    <mergeCell ref="A17:E17"/>
    <mergeCell ref="A3:J3"/>
    <mergeCell ref="J19:K19"/>
    <mergeCell ref="A19:B19"/>
    <mergeCell ref="E5:F5"/>
    <mergeCell ref="G5:H5"/>
    <mergeCell ref="I5:J5"/>
    <mergeCell ref="A4:A7"/>
    <mergeCell ref="E4:F4"/>
    <mergeCell ref="G4:H4"/>
  </mergeCells>
  <printOptions horizontalCentered="1"/>
  <pageMargins left="0.23622047244094491" right="0.23622047244094491" top="0.47244094488188981" bottom="0.51181102362204722" header="0.31496062992125984" footer="0.31496062992125984"/>
  <pageSetup paperSize="9" scale="65" orientation="landscape" r:id="rId1"/>
  <headerFooter>
    <oddFooter>&amp;C20</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أوراق العمل</vt:lpstr>
      </vt:variant>
      <vt:variant>
        <vt:i4>27</vt:i4>
      </vt:variant>
      <vt:variant>
        <vt:lpstr>نطاقات تمت تسميتها</vt:lpstr>
      </vt:variant>
      <vt:variant>
        <vt:i4>18</vt:i4>
      </vt:variant>
    </vt:vector>
  </HeadingPairs>
  <TitlesOfParts>
    <vt:vector size="45" baseType="lpstr">
      <vt:lpstr>ج1</vt:lpstr>
      <vt:lpstr>ج2</vt:lpstr>
      <vt:lpstr>ج3</vt:lpstr>
      <vt:lpstr>ج4</vt:lpstr>
      <vt:lpstr>ج5</vt:lpstr>
      <vt:lpstr>ج6</vt:lpstr>
      <vt:lpstr>ج7</vt:lpstr>
      <vt:lpstr>ج8</vt:lpstr>
      <vt:lpstr>ج9</vt:lpstr>
      <vt:lpstr>ج10</vt:lpstr>
      <vt:lpstr>ج11</vt:lpstr>
      <vt:lpstr>ج12</vt:lpstr>
      <vt:lpstr>ج13</vt:lpstr>
      <vt:lpstr>ج14</vt:lpstr>
      <vt:lpstr>ج15</vt:lpstr>
      <vt:lpstr>ج16</vt:lpstr>
      <vt:lpstr>17ج</vt:lpstr>
      <vt:lpstr>ج18</vt:lpstr>
      <vt:lpstr>ج19</vt:lpstr>
      <vt:lpstr>20-21-22</vt:lpstr>
      <vt:lpstr>28-29-30-</vt:lpstr>
      <vt:lpstr>31-32-</vt:lpstr>
      <vt:lpstr>33-34-35</vt:lpstr>
      <vt:lpstr>36-37-38-</vt:lpstr>
      <vt:lpstr>25-26-27</vt:lpstr>
      <vt:lpstr>39-40-41</vt:lpstr>
      <vt:lpstr>23-24</vt:lpstr>
      <vt:lpstr>'17ج'!Print_Area</vt:lpstr>
      <vt:lpstr>'20-21-22'!Print_Area</vt:lpstr>
      <vt:lpstr>'25-26-27'!Print_Area</vt:lpstr>
      <vt:lpstr>'28-29-30-'!Print_Area</vt:lpstr>
      <vt:lpstr>'36-37-38-'!Print_Area</vt:lpstr>
      <vt:lpstr>'39-40-41'!Print_Area</vt:lpstr>
      <vt:lpstr>ج1!Print_Area</vt:lpstr>
      <vt:lpstr>ج10!Print_Area</vt:lpstr>
      <vt:lpstr>ج11!Print_Area</vt:lpstr>
      <vt:lpstr>ج12!Print_Area</vt:lpstr>
      <vt:lpstr>ج13!Print_Area</vt:lpstr>
      <vt:lpstr>ج14!Print_Area</vt:lpstr>
      <vt:lpstr>ج2!Print_Area</vt:lpstr>
      <vt:lpstr>ج5!Print_Area</vt:lpstr>
      <vt:lpstr>ج6!Print_Area</vt:lpstr>
      <vt:lpstr>ج7!Print_Area</vt:lpstr>
      <vt:lpstr>ج8!Print_Area</vt:lpstr>
      <vt:lpstr>ج9!Print_Area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Amel</dc:creator>
  <cp:lastModifiedBy>it2</cp:lastModifiedBy>
  <cp:lastPrinted>2018-01-04T09:43:52Z</cp:lastPrinted>
  <dcterms:created xsi:type="dcterms:W3CDTF">2016-03-10T05:54:58Z</dcterms:created>
  <dcterms:modified xsi:type="dcterms:W3CDTF">2018-10-04T05:55:31Z</dcterms:modified>
</cp:coreProperties>
</file>